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sy.wooten\Downloads\"/>
    </mc:Choice>
  </mc:AlternateContent>
  <xr:revisionPtr revIDLastSave="0" documentId="8_{21C2F58E-A473-4535-B39C-B42D721A072B}" xr6:coauthVersionLast="47" xr6:coauthVersionMax="47" xr10:uidLastSave="{00000000-0000-0000-0000-000000000000}"/>
  <workbookProtection workbookPassword="DCA5" lockStructure="1"/>
  <bookViews>
    <workbookView xWindow="-120" yWindow="-120" windowWidth="29040" windowHeight="15720" firstSheet="1" activeTab="3" xr2:uid="{00000000-000D-0000-FFFF-FFFF00000000}"/>
  </bookViews>
  <sheets>
    <sheet name="Instructions" sheetId="8" r:id="rId1"/>
    <sheet name="Checklist" sheetId="5" r:id="rId2"/>
    <sheet name="Meal Breakdown" sheetId="1" r:id="rId3"/>
    <sheet name="Travel Reimbursement" sheetId="4" r:id="rId4"/>
    <sheet name="Travel Advance" sheetId="6" r:id="rId5"/>
    <sheet name="Travel Final" sheetId="7" r:id="rId6"/>
  </sheets>
  <definedNames>
    <definedName name="_xlnm.Print_Area" localSheetId="0">Instructions!$A$1:$K$16</definedName>
    <definedName name="_xlnm.Print_Area" localSheetId="2">'Meal Breakdown'!$A$1:$J$39</definedName>
    <definedName name="_xlnm.Print_Area" localSheetId="4">'Travel Advance'!$A$1:$M$91</definedName>
    <definedName name="_xlnm.Print_Area" localSheetId="5">'Travel Final'!$A$1:$M$97</definedName>
    <definedName name="_xlnm.Print_Area" localSheetId="3">'Travel Reimbursement'!$A$1:$M$88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7" l="1"/>
  <c r="L20" i="7"/>
  <c r="G22" i="4" l="1"/>
  <c r="G20" i="4"/>
  <c r="G22" i="6" s="1"/>
  <c r="L22" i="6"/>
  <c r="L20" i="6"/>
  <c r="L22" i="4"/>
  <c r="L20" i="4"/>
  <c r="G20" i="7" l="1"/>
  <c r="G22" i="7"/>
  <c r="G20" i="6"/>
  <c r="L34" i="4" l="1"/>
  <c r="M30" i="4" l="1"/>
  <c r="M30" i="7" l="1"/>
  <c r="M30" i="6"/>
  <c r="M7" i="7"/>
  <c r="M7" i="6"/>
  <c r="K11" i="6"/>
  <c r="C11" i="6"/>
  <c r="K9" i="6"/>
  <c r="C9" i="6"/>
  <c r="L34" i="7"/>
  <c r="M44" i="7" s="1"/>
  <c r="L34" i="6"/>
  <c r="M44" i="6" s="1"/>
  <c r="M55" i="7"/>
  <c r="M55" i="6"/>
  <c r="D12" i="1"/>
  <c r="D13" i="1"/>
  <c r="D14" i="1"/>
  <c r="M55" i="4"/>
  <c r="M44" i="4"/>
  <c r="I27" i="1" l="1"/>
  <c r="E27" i="1"/>
  <c r="F27" i="1"/>
  <c r="H27" i="1"/>
  <c r="D27" i="1"/>
  <c r="B27" i="1"/>
  <c r="G27" i="1"/>
  <c r="C27" i="1"/>
  <c r="G26" i="1"/>
  <c r="I26" i="1"/>
  <c r="E26" i="1"/>
  <c r="F26" i="1"/>
  <c r="F28" i="1" s="1"/>
  <c r="D26" i="1"/>
  <c r="B26" i="1"/>
  <c r="H26" i="1"/>
  <c r="C26" i="1"/>
  <c r="G25" i="1"/>
  <c r="F25" i="1"/>
  <c r="D25" i="1"/>
  <c r="E25" i="1"/>
  <c r="E28" i="1" s="1"/>
  <c r="B25" i="1"/>
  <c r="H25" i="1"/>
  <c r="C25" i="1"/>
  <c r="I25" i="1"/>
  <c r="M57" i="4"/>
  <c r="M61" i="4" s="1"/>
  <c r="M57" i="7"/>
  <c r="M63" i="7" s="1"/>
  <c r="M57" i="6"/>
  <c r="M61" i="6" s="1"/>
  <c r="D15" i="1"/>
  <c r="I28" i="1" l="1"/>
  <c r="H28" i="1"/>
  <c r="C28" i="1"/>
  <c r="B28" i="1"/>
  <c r="G28" i="1"/>
  <c r="D28" i="1"/>
  <c r="J28" i="1" l="1"/>
</calcChain>
</file>

<file path=xl/sharedStrings.xml><?xml version="1.0" encoding="utf-8"?>
<sst xmlns="http://schemas.openxmlformats.org/spreadsheetml/2006/main" count="234" uniqueCount="138">
  <si>
    <t>Travel</t>
  </si>
  <si>
    <t>date(s):</t>
  </si>
  <si>
    <t>Breakfast</t>
  </si>
  <si>
    <t>Lunch</t>
  </si>
  <si>
    <t>Dinner</t>
  </si>
  <si>
    <t>Total</t>
  </si>
  <si>
    <t>Rate used:</t>
  </si>
  <si>
    <t>County __________________</t>
  </si>
  <si>
    <t>Per Diem</t>
  </si>
  <si>
    <t xml:space="preserve"> </t>
  </si>
  <si>
    <t>Breakfast - When travel begins before 6:00 a.m. and extends beyond 8:00 a.m.</t>
  </si>
  <si>
    <t>Lunch - When travel begins before 12:00 p.m. and extends beyond 2:00 p.m.</t>
  </si>
  <si>
    <t>Dinner - When travel begins before 6:00 p.m. and extends beyond 8:00 p.m. or</t>
  </si>
  <si>
    <t>when travel occurs during night time hours due to special assignment.</t>
  </si>
  <si>
    <t>Breakfast (13.34%)</t>
  </si>
  <si>
    <t>Lunch (33.33%)</t>
  </si>
  <si>
    <t>Dinner (53.33%)</t>
  </si>
  <si>
    <t>Perdiem</t>
  </si>
  <si>
    <r>
      <t>GSA rate</t>
    </r>
    <r>
      <rPr>
        <u/>
        <sz val="10"/>
        <rFont val="Arial"/>
        <family val="2"/>
      </rPr>
      <t xml:space="preserve">                             </t>
    </r>
  </si>
  <si>
    <t>AUTHORIZATION TO TRAVEL</t>
  </si>
  <si>
    <t>ESCAMBIA COUNTY, FLORIDA</t>
  </si>
  <si>
    <t>DATE REQUESTED:</t>
  </si>
  <si>
    <t>NAME</t>
  </si>
  <si>
    <t>AGENCY/DEPT.</t>
  </si>
  <si>
    <t>DESTINATION</t>
  </si>
  <si>
    <t>PURPOSE</t>
  </si>
  <si>
    <t>DATE DEPARTED</t>
  </si>
  <si>
    <t>DATE RETURNED</t>
  </si>
  <si>
    <t>TIME DEPARTED</t>
  </si>
  <si>
    <t>TIME RETURNED</t>
  </si>
  <si>
    <t>TRANSPORTATION:</t>
  </si>
  <si>
    <t>NOTE:WHEN REQUESTING FINAL TRAVEL REIMBURSEMENT, ALL COSTS ASSOCIATED WITH TRAVEL INCLUDING</t>
  </si>
  <si>
    <t>ITEMS PAID DIRECTLY BY COUNTY OR PURCHASING CARD MUST BE INCLUDED ON FORM.</t>
  </si>
  <si>
    <t>ACTUAL AUTO MILES:</t>
  </si>
  <si>
    <t>VICINITY MILEAGE:</t>
  </si>
  <si>
    <t>TRAIN, BUS, OR PLANE COSTS LESS FED. TAX</t>
  </si>
  <si>
    <t>CARRIER NAME:</t>
  </si>
  <si>
    <t xml:space="preserve">     Indicate by checkmark if paid separately</t>
  </si>
  <si>
    <t>TOTAL TRANSPORTATION COSTS</t>
  </si>
  <si>
    <t>SUBSISTENCE:</t>
  </si>
  <si>
    <t>PER DIEM:</t>
  </si>
  <si>
    <t>DAYS AT $</t>
  </si>
  <si>
    <t>MEALS (Less provided meals)</t>
  </si>
  <si>
    <t>HOTEL OR MOTEL (ATTACH RECEIPTS)</t>
  </si>
  <si>
    <t xml:space="preserve">HOTEL NAME:  </t>
  </si>
  <si>
    <t xml:space="preserve">      Indicate by checkmark if paid separately </t>
  </si>
  <si>
    <t>TOTAL SUBSISTENCE COSTS</t>
  </si>
  <si>
    <t>INCIDENTAL EXPENSES (ATTACH RECEIPTS)</t>
  </si>
  <si>
    <t xml:space="preserve">TAXI FARE, TOLLS, ETC.  </t>
  </si>
  <si>
    <t>REGISTRATION FEES</t>
  </si>
  <si>
    <t xml:space="preserve">      Indicate by checkmark if paid separately   </t>
  </si>
  <si>
    <t>STORAGE/PARKING FEES</t>
  </si>
  <si>
    <t>COMMUNICATION-OFFICIAL BUSINESS</t>
  </si>
  <si>
    <t xml:space="preserve">OTHER:                                         </t>
  </si>
  <si>
    <t>TOTAL INCIDENTAL EXPENSES</t>
  </si>
  <si>
    <t>SUBTOTAL:</t>
  </si>
  <si>
    <t>Less 20% for advance payments or less prepaid amounts:</t>
  </si>
  <si>
    <t>TOTAL TRAVEL EXPENSES TO BE PAID:</t>
  </si>
  <si>
    <t xml:space="preserve">NOTE:RECEIPTS MUST BE ATTACHED.(TRANSPORTATION, HOTEL, INCIDENTALS).HOTEL RECEIPTS REFLECTING PAYMENT MUST BE </t>
  </si>
  <si>
    <t>ATTACHED EVEN WHEN PER DIEM IS REQUESTED.  ATTACH AGENDA FOR MEETINGS, SEMINARS, WORKSHOPS, ETC.</t>
  </si>
  <si>
    <t>THE AGENCY HEAD DESIGNATES THE MOST ECONOMICAL METHOD OF TRAVEL</t>
  </si>
  <si>
    <t xml:space="preserve">I do hereby certify that the attached invoices are correct; the goods or </t>
  </si>
  <si>
    <t>FOR EACH TRIP, KEEPING IN MIND THE FOLLOWING:</t>
  </si>
  <si>
    <t xml:space="preserve">services have been properly received by the County; the expenditures are </t>
  </si>
  <si>
    <t xml:space="preserve">in compliance with any applicable laws or grant restrictions; that adequate </t>
  </si>
  <si>
    <t>1.</t>
  </si>
  <si>
    <t>THE NATURE OF THE BUSINESS.</t>
  </si>
  <si>
    <t xml:space="preserve">budget appropriations are available; the expenditures are just, reasonable </t>
  </si>
  <si>
    <t>2.</t>
  </si>
  <si>
    <t>THE MOST EFFICIENT AND ECONOMICAL MEANS OF</t>
  </si>
  <si>
    <t xml:space="preserve">and necessary for operations of the appropriate department; and that the </t>
  </si>
  <si>
    <t>TRAVEL (CONSIDERING TIME OF THE TRAVELER,</t>
  </si>
  <si>
    <t>invoices are due and unpaid</t>
  </si>
  <si>
    <t>COST OF TRANSPORTATION, AND PER DIEM OR</t>
  </si>
  <si>
    <t>SUBSISTENCE REQUIRED).</t>
  </si>
  <si>
    <t>3.</t>
  </si>
  <si>
    <t>THE NUMBER OF PERSONS MAKING THE TRIP AND</t>
  </si>
  <si>
    <t>TRAVELER*</t>
  </si>
  <si>
    <t>THE AMOUNT OF EQUIPMENT OR MATERIAL TO BE</t>
  </si>
  <si>
    <t>TRANSPORTED.</t>
  </si>
  <si>
    <t>TITLE</t>
  </si>
  <si>
    <t>APPROVED AS OFFICIAL COUNTY BUSINESS TO BE</t>
  </si>
  <si>
    <t xml:space="preserve">CHARGED AGAINST:                                                    </t>
  </si>
  <si>
    <t>COST CENTER #</t>
  </si>
  <si>
    <t>ACCOUNT #</t>
  </si>
  <si>
    <t xml:space="preserve">*The traveler must sign for advanced travel payments and final travel </t>
  </si>
  <si>
    <t xml:space="preserve">BY:                                                                                                           </t>
  </si>
  <si>
    <t>reimbursement request</t>
  </si>
  <si>
    <t>AGENCY HEAD</t>
  </si>
  <si>
    <t>ADMIN\BUDGET\TRAVEL.WB2</t>
  </si>
  <si>
    <t>Travel Checklist</t>
  </si>
  <si>
    <t>Travel Authorization Form (Department Prepared)</t>
  </si>
  <si>
    <t>Travel Authorization Form (Accounts Payable Prepared)</t>
  </si>
  <si>
    <t>Meal Breakdown Sheet</t>
  </si>
  <si>
    <t>Agenda</t>
  </si>
  <si>
    <t>Airline Receipt (if applicable)</t>
  </si>
  <si>
    <t>Hotel Bill (if applicable)</t>
  </si>
  <si>
    <t>FLDOT mileage printed from Internet (if applicable)</t>
  </si>
  <si>
    <t>Registration Receipt (if applicable)</t>
  </si>
  <si>
    <t>Other Incidental Expense Receipts (if applicable)</t>
  </si>
  <si>
    <t>BCC Employee Printout (located in Excel)</t>
  </si>
  <si>
    <t>ACCOUNTS PAYABLE AUDIT COPY</t>
  </si>
  <si>
    <t>TRAVEL ADVANCE</t>
  </si>
  <si>
    <t>TRAVEL FINAL</t>
  </si>
  <si>
    <t>TRAVEL REIMBURSEMENT</t>
  </si>
  <si>
    <t>LESS PREPAID AMOUNTS</t>
  </si>
  <si>
    <r>
      <t xml:space="preserve">TOTAL TRAVEL </t>
    </r>
    <r>
      <rPr>
        <b/>
        <i/>
        <sz val="16"/>
        <rFont val="Arial"/>
        <family val="2"/>
      </rPr>
      <t>ADVANCE</t>
    </r>
    <r>
      <rPr>
        <b/>
        <i/>
        <sz val="12"/>
        <rFont val="Arial"/>
        <family val="2"/>
      </rPr>
      <t xml:space="preserve"> EXPENSES TO BE PAID:</t>
    </r>
  </si>
  <si>
    <t>LESS TRAVEL ADVANCE AMOUNT</t>
  </si>
  <si>
    <t>Instructions</t>
  </si>
  <si>
    <t>Go through the Checklist Tab, and make sure all required backup is included.</t>
  </si>
  <si>
    <t>Next, go to the Meal Breakdown tab, and enter the appropriate GSA Per Diem rate for the Travel Destination.</t>
  </si>
  <si>
    <t>On the Meal Breakdown tab, enter the dates of travel under the "Travel Dates" section.</t>
  </si>
  <si>
    <t>Then, clear any unused columns in the "Travel Dates" section.</t>
  </si>
  <si>
    <t>If the employee is ineligible for any meals on their travel dates, change the cell amount to $0.00.</t>
  </si>
  <si>
    <t>Go to the appropriately labeled "Travel" tab at the bottom of the workbook depending on your type of Travel Voucher.</t>
  </si>
  <si>
    <r>
      <t>Enter amounts, where applicable, into the highlighted yellow cells. (</t>
    </r>
    <r>
      <rPr>
        <b/>
        <sz val="10"/>
        <rFont val="Arial"/>
        <family val="2"/>
      </rPr>
      <t>INPUT INTO YELLOW CELLS ONLY!)</t>
    </r>
  </si>
  <si>
    <t>If an amount was paid separately, make sure to enter an X into the indicated cells.</t>
  </si>
  <si>
    <t>*</t>
  </si>
  <si>
    <t>Compare the total to the amount on the Travel Authorization form provided by the department.</t>
  </si>
  <si>
    <t>scanned copy to the department.</t>
  </si>
  <si>
    <t>Notate on the Travel Authorization form provided by the department to "see next page for AP Audit Copy".</t>
  </si>
  <si>
    <t>Prepared by AP:</t>
  </si>
  <si>
    <t>Use Travel Reimbursement Tab if an advance was not requested. Use Travel Final Tab if travel advance processed.</t>
  </si>
  <si>
    <t xml:space="preserve">Traveler </t>
  </si>
  <si>
    <t>Destination</t>
  </si>
  <si>
    <t>Purpose</t>
  </si>
  <si>
    <t>Date Returned</t>
  </si>
  <si>
    <t>Time Returned</t>
  </si>
  <si>
    <t>Agency</t>
  </si>
  <si>
    <t>Date Requested</t>
  </si>
  <si>
    <t>Date Departed</t>
  </si>
  <si>
    <t>Time Departed</t>
  </si>
  <si>
    <t>*POV Mileage Reimbursement Rate effective 1/1/2020</t>
  </si>
  <si>
    <t>x</t>
  </si>
  <si>
    <t>Current Mileage</t>
  </si>
  <si>
    <t>*UPDATE CELL O3 FOR CHANGES IN MILEAGE</t>
  </si>
  <si>
    <t>If there is a difference in the amounts, print a pdf copy of the Accounts Payable prepared sheet, and email a</t>
  </si>
  <si>
    <t>Print pdf copies of the Meal Breakdown and the appropriate Travel tab to put with the Voucher packet.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</si>
</sst>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_);_(@_)"/>
  </numFmts>
  <fonts count="24">
    <font>
      <sz val="10"/>
      <name val="Arial"/>
    </font>
    <font>
      <sz val="10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0"/>
      <name val="CG Times"/>
      <family val="1"/>
    </font>
    <font>
      <sz val="6"/>
      <name val="Arial"/>
      <family val="2"/>
    </font>
    <font>
      <sz val="10"/>
      <name val="Calibri"/>
      <family val="2"/>
    </font>
    <font>
      <b/>
      <sz val="26"/>
      <name val="Calibri"/>
      <family val="2"/>
    </font>
    <font>
      <sz val="16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gray0625">
        <fgColor indexed="23"/>
        <bgColor indexed="9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 style="double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>
      <alignment vertical="top"/>
    </xf>
    <xf numFmtId="0" fontId="1" fillId="0" borderId="1" applyNumberFormat="0" applyFont="0" applyFill="0" applyAlignment="0" applyProtection="0"/>
    <xf numFmtId="0" fontId="22" fillId="0" borderId="0" applyNumberFormat="0" applyFill="0" applyBorder="0" applyAlignment="0" applyProtection="0"/>
    <xf numFmtId="44" fontId="23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8" fontId="0" fillId="0" borderId="2" xfId="0" applyNumberFormat="1" applyBorder="1" applyAlignment="1">
      <alignment horizontal="center"/>
    </xf>
    <xf numFmtId="0" fontId="5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0" fillId="0" borderId="0" xfId="0" applyNumberFormat="1"/>
    <xf numFmtId="164" fontId="0" fillId="0" borderId="6" xfId="0" applyNumberFormat="1" applyBorder="1" applyAlignment="1">
      <alignment horizontal="right"/>
    </xf>
    <xf numFmtId="164" fontId="0" fillId="0" borderId="3" xfId="0" applyNumberFormat="1" applyBorder="1"/>
    <xf numFmtId="0" fontId="1" fillId="0" borderId="0" xfId="9" applyAlignment="1"/>
    <xf numFmtId="0" fontId="1" fillId="0" borderId="0" xfId="9" applyAlignment="1">
      <alignment horizontal="centerContinuous"/>
    </xf>
    <xf numFmtId="0" fontId="2" fillId="0" borderId="0" xfId="9" applyFont="1" applyAlignment="1">
      <alignment horizontal="centerContinuous"/>
    </xf>
    <xf numFmtId="0" fontId="2" fillId="0" borderId="0" xfId="9" applyFont="1" applyAlignment="1"/>
    <xf numFmtId="0" fontId="1" fillId="0" borderId="7" xfId="9" applyBorder="1" applyAlignment="1"/>
    <xf numFmtId="0" fontId="1" fillId="0" borderId="8" xfId="9" applyBorder="1" applyAlignment="1"/>
    <xf numFmtId="0" fontId="1" fillId="0" borderId="9" xfId="9" applyBorder="1" applyAlignment="1"/>
    <xf numFmtId="0" fontId="1" fillId="0" borderId="10" xfId="9" applyBorder="1" applyAlignment="1"/>
    <xf numFmtId="0" fontId="1" fillId="0" borderId="9" xfId="5" applyBorder="1"/>
    <xf numFmtId="0" fontId="8" fillId="2" borderId="11" xfId="9" applyFont="1" applyFill="1" applyBorder="1" applyAlignment="1"/>
    <xf numFmtId="0" fontId="1" fillId="2" borderId="12" xfId="9" applyFill="1" applyBorder="1" applyAlignment="1"/>
    <xf numFmtId="0" fontId="1" fillId="2" borderId="13" xfId="9" applyFill="1" applyBorder="1" applyAlignment="1"/>
    <xf numFmtId="0" fontId="9" fillId="0" borderId="14" xfId="9" applyFont="1" applyBorder="1" applyAlignment="1"/>
    <xf numFmtId="0" fontId="4" fillId="0" borderId="1" xfId="9" applyFont="1" applyBorder="1" applyAlignment="1"/>
    <xf numFmtId="0" fontId="4" fillId="0" borderId="15" xfId="9" applyFont="1" applyBorder="1" applyAlignment="1"/>
    <xf numFmtId="0" fontId="9" fillId="0" borderId="16" xfId="9" applyFont="1" applyBorder="1" applyAlignment="1"/>
    <xf numFmtId="0" fontId="4" fillId="0" borderId="17" xfId="9" applyFont="1" applyBorder="1" applyAlignment="1"/>
    <xf numFmtId="0" fontId="4" fillId="0" borderId="18" xfId="9" applyFont="1" applyBorder="1" applyAlignment="1"/>
    <xf numFmtId="4" fontId="1" fillId="0" borderId="9" xfId="1" applyFill="1" applyBorder="1" applyProtection="1">
      <protection locked="0"/>
    </xf>
    <xf numFmtId="4" fontId="1" fillId="0" borderId="0" xfId="1"/>
    <xf numFmtId="4" fontId="1" fillId="0" borderId="9" xfId="1" applyBorder="1"/>
    <xf numFmtId="7" fontId="1" fillId="0" borderId="10" xfId="3" applyBorder="1"/>
    <xf numFmtId="7" fontId="1" fillId="0" borderId="0" xfId="3" applyBorder="1"/>
    <xf numFmtId="0" fontId="1" fillId="0" borderId="8" xfId="1" applyNumberFormat="1" applyBorder="1"/>
    <xf numFmtId="0" fontId="10" fillId="0" borderId="0" xfId="9" applyFont="1" applyAlignment="1"/>
    <xf numFmtId="0" fontId="8" fillId="0" borderId="0" xfId="9" applyFont="1" applyAlignment="1"/>
    <xf numFmtId="0" fontId="11" fillId="0" borderId="7" xfId="9" applyFont="1" applyBorder="1" applyAlignment="1"/>
    <xf numFmtId="0" fontId="11" fillId="0" borderId="0" xfId="9" applyFont="1" applyAlignment="1"/>
    <xf numFmtId="7" fontId="7" fillId="0" borderId="19" xfId="3" applyFont="1" applyBorder="1"/>
    <xf numFmtId="0" fontId="1" fillId="0" borderId="14" xfId="9" applyBorder="1" applyAlignment="1"/>
    <xf numFmtId="0" fontId="1" fillId="0" borderId="1" xfId="9" applyBorder="1" applyAlignment="1"/>
    <xf numFmtId="0" fontId="1" fillId="0" borderId="15" xfId="9" applyBorder="1" applyAlignment="1"/>
    <xf numFmtId="0" fontId="1" fillId="0" borderId="16" xfId="9" applyBorder="1" applyAlignment="1"/>
    <xf numFmtId="0" fontId="1" fillId="0" borderId="17" xfId="9" applyBorder="1" applyAlignment="1"/>
    <xf numFmtId="0" fontId="1" fillId="0" borderId="18" xfId="9" applyBorder="1" applyAlignment="1"/>
    <xf numFmtId="0" fontId="12" fillId="0" borderId="0" xfId="9" applyFont="1" applyAlignment="1"/>
    <xf numFmtId="0" fontId="1" fillId="0" borderId="8" xfId="9" applyBorder="1" applyAlignment="1">
      <alignment horizontal="centerContinuous"/>
    </xf>
    <xf numFmtId="0" fontId="1" fillId="0" borderId="20" xfId="9" applyBorder="1" applyAlignment="1"/>
    <xf numFmtId="0" fontId="1" fillId="0" borderId="21" xfId="9" applyBorder="1" applyAlignment="1">
      <alignment horizontal="centerContinuous"/>
    </xf>
    <xf numFmtId="0" fontId="1" fillId="0" borderId="21" xfId="9" applyBorder="1" applyAlignment="1"/>
    <xf numFmtId="0" fontId="13" fillId="0" borderId="22" xfId="9" applyFont="1" applyBorder="1" applyAlignment="1"/>
    <xf numFmtId="164" fontId="1" fillId="0" borderId="10" xfId="9" applyNumberFormat="1" applyBorder="1" applyAlignment="1"/>
    <xf numFmtId="0" fontId="14" fillId="0" borderId="0" xfId="0" applyFont="1"/>
    <xf numFmtId="0" fontId="16" fillId="0" borderId="23" xfId="0" applyFont="1" applyBorder="1" applyAlignment="1">
      <alignment horizontal="center"/>
    </xf>
    <xf numFmtId="0" fontId="16" fillId="0" borderId="0" xfId="0" applyFont="1"/>
    <xf numFmtId="0" fontId="16" fillId="0" borderId="24" xfId="0" applyFont="1" applyBorder="1"/>
    <xf numFmtId="0" fontId="16" fillId="0" borderId="25" xfId="0" applyFont="1" applyBorder="1"/>
    <xf numFmtId="0" fontId="16" fillId="0" borderId="26" xfId="0" applyFont="1" applyBorder="1"/>
    <xf numFmtId="0" fontId="16" fillId="0" borderId="27" xfId="0" applyFont="1" applyBorder="1"/>
    <xf numFmtId="0" fontId="16" fillId="0" borderId="28" xfId="0" applyFont="1" applyBorder="1"/>
    <xf numFmtId="0" fontId="4" fillId="0" borderId="7" xfId="9" applyFont="1" applyBorder="1" applyAlignment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4" fillId="0" borderId="32" xfId="9" applyFont="1" applyBorder="1" applyAlignment="1"/>
    <xf numFmtId="0" fontId="1" fillId="0" borderId="33" xfId="9" applyBorder="1" applyAlignment="1">
      <alignment horizontal="centerContinuous"/>
    </xf>
    <xf numFmtId="0" fontId="1" fillId="0" borderId="32" xfId="9" applyBorder="1" applyAlignment="1"/>
    <xf numFmtId="0" fontId="1" fillId="0" borderId="33" xfId="9" applyBorder="1" applyAlignment="1"/>
    <xf numFmtId="0" fontId="1" fillId="0" borderId="34" xfId="9" applyBorder="1" applyAlignment="1"/>
    <xf numFmtId="0" fontId="8" fillId="2" borderId="35" xfId="9" applyFont="1" applyFill="1" applyBorder="1" applyAlignment="1"/>
    <xf numFmtId="4" fontId="1" fillId="0" borderId="0" xfId="1" applyBorder="1"/>
    <xf numFmtId="7" fontId="1" fillId="0" borderId="34" xfId="3" applyBorder="1"/>
    <xf numFmtId="0" fontId="1" fillId="0" borderId="33" xfId="1" applyNumberFormat="1" applyBorder="1"/>
    <xf numFmtId="164" fontId="1" fillId="0" borderId="34" xfId="9" applyNumberFormat="1" applyBorder="1" applyAlignment="1"/>
    <xf numFmtId="0" fontId="11" fillId="0" borderId="32" xfId="9" applyFont="1" applyBorder="1" applyAlignment="1"/>
    <xf numFmtId="7" fontId="7" fillId="0" borderId="36" xfId="3" applyFont="1" applyBorder="1"/>
    <xf numFmtId="0" fontId="0" fillId="0" borderId="33" xfId="0" applyBorder="1"/>
    <xf numFmtId="0" fontId="1" fillId="0" borderId="37" xfId="9" applyBorder="1" applyAlignment="1"/>
    <xf numFmtId="0" fontId="1" fillId="0" borderId="38" xfId="9" applyBorder="1" applyAlignment="1">
      <alignment horizontal="centerContinuous"/>
    </xf>
    <xf numFmtId="0" fontId="1" fillId="0" borderId="38" xfId="9" applyBorder="1" applyAlignment="1"/>
    <xf numFmtId="0" fontId="13" fillId="0" borderId="39" xfId="9" applyFont="1" applyBorder="1" applyAlignment="1"/>
    <xf numFmtId="0" fontId="0" fillId="0" borderId="32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3" borderId="9" xfId="9" applyFill="1" applyBorder="1" applyAlignment="1"/>
    <xf numFmtId="4" fontId="1" fillId="3" borderId="9" xfId="1" applyFill="1" applyBorder="1"/>
    <xf numFmtId="0" fontId="1" fillId="3" borderId="9" xfId="9" applyFill="1" applyBorder="1" applyAlignment="1">
      <alignment horizontal="center"/>
    </xf>
    <xf numFmtId="4" fontId="1" fillId="3" borderId="9" xfId="3" applyNumberFormat="1" applyFill="1" applyBorder="1"/>
    <xf numFmtId="164" fontId="1" fillId="3" borderId="33" xfId="9" applyNumberFormat="1" applyFill="1" applyBorder="1" applyAlignment="1"/>
    <xf numFmtId="164" fontId="0" fillId="4" borderId="0" xfId="0" applyNumberFormat="1" applyFill="1"/>
    <xf numFmtId="16" fontId="0" fillId="4" borderId="40" xfId="0" applyNumberFormat="1" applyFill="1" applyBorder="1"/>
    <xf numFmtId="0" fontId="0" fillId="4" borderId="41" xfId="0" applyFill="1" applyBorder="1"/>
    <xf numFmtId="0" fontId="0" fillId="4" borderId="42" xfId="0" applyFill="1" applyBorder="1"/>
    <xf numFmtId="0" fontId="0" fillId="4" borderId="43" xfId="0" applyFill="1" applyBorder="1"/>
    <xf numFmtId="0" fontId="17" fillId="0" borderId="32" xfId="0" applyFont="1" applyBorder="1" applyAlignment="1">
      <alignment horizontal="center"/>
    </xf>
    <xf numFmtId="0" fontId="0" fillId="0" borderId="2" xfId="0" applyBorder="1"/>
    <xf numFmtId="49" fontId="1" fillId="0" borderId="9" xfId="9" applyNumberFormat="1" applyBorder="1" applyAlignment="1"/>
    <xf numFmtId="14" fontId="1" fillId="0" borderId="9" xfId="9" applyNumberFormat="1" applyBorder="1" applyAlignment="1">
      <alignment horizontal="left"/>
    </xf>
    <xf numFmtId="165" fontId="1" fillId="0" borderId="10" xfId="5" applyNumberFormat="1" applyBorder="1" applyAlignment="1">
      <alignment horizontal="left"/>
    </xf>
    <xf numFmtId="165" fontId="1" fillId="0" borderId="34" xfId="5" applyNumberFormat="1" applyBorder="1" applyAlignment="1">
      <alignment horizontal="left"/>
    </xf>
    <xf numFmtId="0" fontId="0" fillId="0" borderId="0" xfId="9" applyFont="1" applyAlignment="1"/>
    <xf numFmtId="14" fontId="0" fillId="4" borderId="40" xfId="0" applyNumberFormat="1" applyFill="1" applyBorder="1"/>
    <xf numFmtId="18" fontId="1" fillId="0" borderId="9" xfId="9" applyNumberFormat="1" applyBorder="1" applyAlignment="1">
      <alignment horizontal="left"/>
    </xf>
    <xf numFmtId="0" fontId="0" fillId="3" borderId="9" xfId="9" applyFont="1" applyFill="1" applyBorder="1" applyAlignment="1"/>
    <xf numFmtId="0" fontId="0" fillId="3" borderId="9" xfId="9" applyFont="1" applyFill="1" applyBorder="1" applyAlignment="1">
      <alignment horizontal="center"/>
    </xf>
    <xf numFmtId="14" fontId="1" fillId="0" borderId="0" xfId="9" applyNumberFormat="1" applyAlignment="1"/>
    <xf numFmtId="0" fontId="22" fillId="3" borderId="9" xfId="11" applyFill="1" applyBorder="1" applyAlignment="1"/>
    <xf numFmtId="166" fontId="2" fillId="0" borderId="2" xfId="12" applyNumberFormat="1" applyFont="1" applyBorder="1" applyAlignment="1"/>
    <xf numFmtId="0" fontId="15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49" fontId="0" fillId="0" borderId="25" xfId="0" applyNumberFormat="1" applyBorder="1" applyAlignment="1">
      <alignment horizontal="left"/>
    </xf>
    <xf numFmtId="49" fontId="0" fillId="0" borderId="47" xfId="0" applyNumberFormat="1" applyBorder="1" applyAlignment="1">
      <alignment horizontal="left"/>
    </xf>
    <xf numFmtId="49" fontId="21" fillId="0" borderId="47" xfId="0" applyNumberFormat="1" applyFont="1" applyBorder="1" applyAlignment="1">
      <alignment horizontal="left"/>
    </xf>
    <xf numFmtId="165" fontId="0" fillId="0" borderId="47" xfId="0" applyNumberFormat="1" applyBorder="1" applyAlignment="1">
      <alignment horizontal="left"/>
    </xf>
    <xf numFmtId="0" fontId="2" fillId="0" borderId="45" xfId="0" applyFont="1" applyBorder="1" applyAlignment="1">
      <alignment horizontal="right"/>
    </xf>
    <xf numFmtId="0" fontId="2" fillId="0" borderId="0" xfId="0" applyFont="1" applyAlignment="1">
      <alignment horizontal="right"/>
    </xf>
    <xf numFmtId="18" fontId="0" fillId="0" borderId="47" xfId="0" applyNumberFormat="1" applyBorder="1" applyAlignment="1">
      <alignment horizontal="left"/>
    </xf>
    <xf numFmtId="0" fontId="0" fillId="0" borderId="47" xfId="0" applyBorder="1" applyAlignment="1">
      <alignment horizontal="left"/>
    </xf>
    <xf numFmtId="0" fontId="18" fillId="0" borderId="3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33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39" xfId="0" applyFont="1" applyBorder="1" applyAlignment="1">
      <alignment horizontal="center"/>
    </xf>
  </cellXfs>
  <cellStyles count="13">
    <cellStyle name="Comma_EscambiaTravelAdvForm1" xfId="1" xr:uid="{00000000-0005-0000-0000-000000000000}"/>
    <cellStyle name="Comma0" xfId="2" xr:uid="{00000000-0005-0000-0000-000001000000}"/>
    <cellStyle name="Currency" xfId="12" builtinId="4"/>
    <cellStyle name="Currency_EscambiaTravelAdvForm1" xfId="3" xr:uid="{00000000-0005-0000-0000-000003000000}"/>
    <cellStyle name="Currency0" xfId="4" xr:uid="{00000000-0005-0000-0000-000004000000}"/>
    <cellStyle name="Date" xfId="5" xr:uid="{00000000-0005-0000-0000-000005000000}"/>
    <cellStyle name="Fixed" xfId="6" xr:uid="{00000000-0005-0000-0000-000006000000}"/>
    <cellStyle name="Heading 1" xfId="7" builtinId="16" customBuiltin="1"/>
    <cellStyle name="Heading 2" xfId="8" builtinId="17" customBuiltin="1"/>
    <cellStyle name="Hyperlink" xfId="11" builtinId="8"/>
    <cellStyle name="Normal" xfId="0" builtinId="0"/>
    <cellStyle name="Normal_EscambiaTravelAdvForm1" xfId="9" xr:uid="{00000000-0005-0000-0000-00000B000000}"/>
    <cellStyle name="Total" xfId="1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967740</xdr:colOff>
      <xdr:row>0</xdr:row>
      <xdr:rowOff>7620</xdr:rowOff>
    </xdr:from>
    <xdr:to>
      <xdr:col>1</xdr:col>
      <xdr:colOff>1402080</xdr:colOff>
      <xdr:row>1</xdr:row>
      <xdr:rowOff>15240</xdr:rowOff>
    </xdr:to>
    <xdr:pic>
      <xdr:nvPicPr>
        <xdr:cNvPr id="1035" name="Picture 1" descr="MCj04347130000[1]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2540" y="7620"/>
          <a:ext cx="43434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workbookViewId="0">
      <selection activeCell="B15" sqref="B15"/>
    </sheetView>
  </sheetViews>
  <sheetFormatPr defaultRowHeight="12.75"/>
  <cols>
    <col min="1" max="1" width="3.140625" customWidth="1"/>
    <col min="2" max="2" width="3.42578125" customWidth="1"/>
    <col min="11" max="11" width="20.7109375" customWidth="1"/>
  </cols>
  <sheetData>
    <row r="1" spans="1:11" ht="34.5" thickTop="1">
      <c r="A1" s="111" t="s">
        <v>108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>
      <c r="A2" s="97">
        <v>1</v>
      </c>
      <c r="B2" t="s">
        <v>109</v>
      </c>
      <c r="K2" s="78"/>
    </row>
    <row r="3" spans="1:11">
      <c r="A3" s="97">
        <v>2</v>
      </c>
      <c r="B3" t="s">
        <v>110</v>
      </c>
      <c r="K3" s="78"/>
    </row>
    <row r="4" spans="1:11">
      <c r="A4" s="97">
        <v>3</v>
      </c>
      <c r="B4" t="s">
        <v>111</v>
      </c>
      <c r="K4" s="78"/>
    </row>
    <row r="5" spans="1:11">
      <c r="A5" s="97">
        <v>4</v>
      </c>
      <c r="B5" t="s">
        <v>112</v>
      </c>
      <c r="K5" s="78"/>
    </row>
    <row r="6" spans="1:11">
      <c r="A6" s="97">
        <v>5</v>
      </c>
      <c r="B6" t="s">
        <v>113</v>
      </c>
      <c r="K6" s="78"/>
    </row>
    <row r="7" spans="1:11">
      <c r="A7" s="97">
        <v>6</v>
      </c>
      <c r="B7" t="s">
        <v>114</v>
      </c>
      <c r="K7" s="78"/>
    </row>
    <row r="8" spans="1:11">
      <c r="A8" s="97">
        <v>7</v>
      </c>
      <c r="B8" t="s">
        <v>122</v>
      </c>
      <c r="K8" s="78"/>
    </row>
    <row r="9" spans="1:11">
      <c r="A9" s="97">
        <v>8</v>
      </c>
      <c r="B9" t="s">
        <v>115</v>
      </c>
      <c r="K9" s="78"/>
    </row>
    <row r="10" spans="1:11">
      <c r="A10" s="97"/>
      <c r="B10" s="2" t="s">
        <v>117</v>
      </c>
      <c r="C10" t="s">
        <v>116</v>
      </c>
      <c r="K10" s="78"/>
    </row>
    <row r="11" spans="1:11">
      <c r="A11" s="97">
        <v>9</v>
      </c>
      <c r="B11" t="s">
        <v>118</v>
      </c>
      <c r="K11" s="78"/>
    </row>
    <row r="12" spans="1:11">
      <c r="A12" s="97"/>
      <c r="B12" s="2" t="s">
        <v>117</v>
      </c>
      <c r="C12" t="s">
        <v>136</v>
      </c>
      <c r="K12" s="78"/>
    </row>
    <row r="13" spans="1:11">
      <c r="A13" s="97"/>
      <c r="C13" t="s">
        <v>119</v>
      </c>
      <c r="K13" s="78"/>
    </row>
    <row r="14" spans="1:11">
      <c r="A14" s="97">
        <v>10</v>
      </c>
      <c r="B14" t="s">
        <v>137</v>
      </c>
      <c r="K14" s="78"/>
    </row>
    <row r="15" spans="1:11">
      <c r="A15" s="83"/>
      <c r="B15" s="2" t="s">
        <v>117</v>
      </c>
      <c r="C15" t="s">
        <v>120</v>
      </c>
      <c r="K15" s="78"/>
    </row>
    <row r="16" spans="1:11" ht="13.5" thickBot="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6"/>
    </row>
    <row r="17" ht="13.5" thickTop="1"/>
  </sheetData>
  <sheetProtection selectLockedCells="1" selectUnlockedCells="1"/>
  <mergeCells count="1">
    <mergeCell ref="A1:K1"/>
  </mergeCells>
  <phoneticPr fontId="4" type="noConversion"/>
  <pageMargins left="0.75" right="0.7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workbookViewId="0">
      <selection activeCell="B3" sqref="B3"/>
    </sheetView>
  </sheetViews>
  <sheetFormatPr defaultRowHeight="12.75"/>
  <cols>
    <col min="1" max="1" width="4.42578125" bestFit="1" customWidth="1"/>
    <col min="2" max="2" width="70.5703125" bestFit="1" customWidth="1"/>
  </cols>
  <sheetData>
    <row r="1" spans="1:7" ht="33.75">
      <c r="A1" s="114" t="s">
        <v>90</v>
      </c>
      <c r="B1" s="115"/>
      <c r="C1" s="116"/>
    </row>
    <row r="2" spans="1:7" ht="21">
      <c r="A2" s="55">
        <v>1</v>
      </c>
      <c r="B2" s="56" t="s">
        <v>91</v>
      </c>
      <c r="C2" s="59"/>
    </row>
    <row r="3" spans="1:7" ht="21">
      <c r="A3" s="55">
        <v>2</v>
      </c>
      <c r="B3" s="56" t="s">
        <v>92</v>
      </c>
      <c r="C3" s="60"/>
    </row>
    <row r="4" spans="1:7" ht="21">
      <c r="A4" s="55">
        <v>3</v>
      </c>
      <c r="B4" s="56" t="s">
        <v>93</v>
      </c>
      <c r="C4" s="60"/>
    </row>
    <row r="5" spans="1:7" ht="21">
      <c r="A5" s="55">
        <v>4</v>
      </c>
      <c r="B5" s="56" t="s">
        <v>94</v>
      </c>
      <c r="C5" s="60"/>
    </row>
    <row r="6" spans="1:7" ht="21">
      <c r="A6" s="55">
        <v>5</v>
      </c>
      <c r="B6" s="56" t="s">
        <v>97</v>
      </c>
      <c r="C6" s="60"/>
    </row>
    <row r="7" spans="1:7" ht="21">
      <c r="A7" s="55">
        <v>6</v>
      </c>
      <c r="B7" s="56" t="s">
        <v>95</v>
      </c>
      <c r="C7" s="60"/>
    </row>
    <row r="8" spans="1:7" ht="21">
      <c r="A8" s="55">
        <v>7</v>
      </c>
      <c r="B8" s="56" t="s">
        <v>96</v>
      </c>
      <c r="C8" s="60"/>
    </row>
    <row r="9" spans="1:7" ht="21">
      <c r="A9" s="55">
        <v>8</v>
      </c>
      <c r="B9" s="56" t="s">
        <v>98</v>
      </c>
      <c r="C9" s="60"/>
    </row>
    <row r="10" spans="1:7" ht="21">
      <c r="A10" s="55">
        <v>9</v>
      </c>
      <c r="B10" s="56" t="s">
        <v>99</v>
      </c>
      <c r="C10" s="60"/>
    </row>
    <row r="11" spans="1:7" ht="21">
      <c r="A11" s="55">
        <v>10</v>
      </c>
      <c r="B11" s="56" t="s">
        <v>100</v>
      </c>
      <c r="C11" s="59"/>
    </row>
    <row r="12" spans="1:7" ht="21.75" thickBot="1">
      <c r="A12" s="57"/>
      <c r="B12" s="58"/>
      <c r="C12" s="61"/>
    </row>
    <row r="13" spans="1:7">
      <c r="A13" s="54"/>
      <c r="B13" s="54"/>
      <c r="C13" s="54"/>
    </row>
    <row r="14" spans="1:7">
      <c r="A14" s="54"/>
      <c r="B14" s="54"/>
      <c r="C14" s="54"/>
    </row>
    <row r="15" spans="1:7">
      <c r="A15" s="54"/>
      <c r="B15" s="54"/>
      <c r="C15" s="54"/>
      <c r="D15" s="54"/>
      <c r="E15" s="54"/>
      <c r="F15" s="54"/>
      <c r="G15" s="54"/>
    </row>
    <row r="16" spans="1:7">
      <c r="A16" s="54"/>
      <c r="B16" s="54"/>
      <c r="C16" s="54"/>
      <c r="D16" s="54"/>
      <c r="E16" s="54"/>
      <c r="F16" s="54"/>
      <c r="G16" s="54"/>
    </row>
    <row r="17" spans="1:8">
      <c r="A17" s="54"/>
      <c r="B17" s="54"/>
      <c r="C17" s="54"/>
      <c r="D17" s="54"/>
      <c r="E17" s="54"/>
      <c r="F17" s="54"/>
      <c r="G17" s="54"/>
    </row>
    <row r="18" spans="1:8">
      <c r="A18" s="54"/>
      <c r="B18" s="54"/>
      <c r="C18" s="54"/>
      <c r="D18" s="54"/>
      <c r="E18" s="54"/>
      <c r="F18" s="54"/>
      <c r="G18" s="54"/>
    </row>
    <row r="19" spans="1:8">
      <c r="A19" s="54"/>
      <c r="B19" s="54"/>
      <c r="C19" s="54"/>
      <c r="D19" s="54"/>
      <c r="E19" s="54"/>
      <c r="F19" s="54"/>
      <c r="G19" s="54"/>
    </row>
    <row r="20" spans="1:8">
      <c r="B20" s="54"/>
      <c r="C20" s="54"/>
      <c r="D20" s="54"/>
      <c r="E20" s="54"/>
      <c r="F20" s="54"/>
      <c r="G20" s="54"/>
      <c r="H20" s="54"/>
    </row>
  </sheetData>
  <sheetProtection password="C7AC" sheet="1" objects="1" scenarios="1" selectLockedCells="1" selectUnlockedCells="1"/>
  <mergeCells count="1">
    <mergeCell ref="A1:C1"/>
  </mergeCells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zoomScaleNormal="100" workbookViewId="0">
      <selection activeCell="H24" sqref="H24:H28"/>
    </sheetView>
  </sheetViews>
  <sheetFormatPr defaultRowHeight="12.75"/>
  <cols>
    <col min="1" max="1" width="20.85546875" customWidth="1"/>
    <col min="2" max="2" width="13.85546875" customWidth="1"/>
    <col min="3" max="3" width="17" bestFit="1" customWidth="1"/>
    <col min="4" max="10" width="13.85546875" customWidth="1"/>
  </cols>
  <sheetData>
    <row r="1" spans="1:8" ht="18.75" thickBot="1">
      <c r="A1" s="1" t="s">
        <v>123</v>
      </c>
      <c r="B1" s="117"/>
      <c r="C1" s="118"/>
      <c r="D1" s="118"/>
      <c r="E1" s="118"/>
      <c r="F1" s="118"/>
      <c r="G1" s="118"/>
    </row>
    <row r="2" spans="1:8" ht="18.75" thickBot="1">
      <c r="A2" s="1" t="s">
        <v>128</v>
      </c>
      <c r="B2" s="120"/>
      <c r="C2" s="119"/>
      <c r="D2" s="119"/>
      <c r="E2" s="119"/>
      <c r="F2" s="119"/>
      <c r="G2" s="119"/>
    </row>
    <row r="3" spans="1:8" ht="18.75" thickBot="1">
      <c r="A3" s="1" t="s">
        <v>124</v>
      </c>
      <c r="B3" s="119"/>
      <c r="C3" s="119"/>
      <c r="D3" s="119"/>
      <c r="E3" s="119"/>
      <c r="F3" s="119"/>
      <c r="G3" s="119"/>
    </row>
    <row r="4" spans="1:8" ht="18.75" thickBot="1">
      <c r="A4" s="1" t="s">
        <v>125</v>
      </c>
      <c r="B4" s="119"/>
      <c r="C4" s="119"/>
      <c r="D4" s="119"/>
      <c r="E4" s="119"/>
      <c r="F4" s="119"/>
      <c r="G4" s="119"/>
    </row>
    <row r="5" spans="1:8" ht="18.75" thickBot="1">
      <c r="A5" s="1" t="s">
        <v>130</v>
      </c>
      <c r="B5" s="121"/>
      <c r="C5" s="121"/>
      <c r="D5" s="122" t="s">
        <v>126</v>
      </c>
      <c r="E5" s="122"/>
      <c r="F5" s="121"/>
      <c r="G5" s="121"/>
    </row>
    <row r="6" spans="1:8" ht="18.75" thickBot="1">
      <c r="A6" s="1" t="s">
        <v>131</v>
      </c>
      <c r="B6" s="124"/>
      <c r="C6" s="125"/>
      <c r="D6" s="123" t="s">
        <v>127</v>
      </c>
      <c r="E6" s="123"/>
      <c r="F6" s="124"/>
      <c r="G6" s="125"/>
    </row>
    <row r="7" spans="1:8" ht="18.75" thickBot="1">
      <c r="A7" s="1" t="s">
        <v>129</v>
      </c>
      <c r="B7" s="121"/>
      <c r="C7" s="121"/>
    </row>
    <row r="10" spans="1:8">
      <c r="B10" t="s">
        <v>6</v>
      </c>
      <c r="C10" t="s">
        <v>18</v>
      </c>
      <c r="D10" s="92"/>
      <c r="G10" t="s">
        <v>7</v>
      </c>
    </row>
    <row r="11" spans="1:8">
      <c r="D11" s="9"/>
    </row>
    <row r="12" spans="1:8">
      <c r="B12" s="3" t="s">
        <v>9</v>
      </c>
      <c r="C12" t="s">
        <v>14</v>
      </c>
      <c r="D12" s="9">
        <f>D10*13.34%</f>
        <v>0</v>
      </c>
      <c r="G12" s="2" t="s">
        <v>2</v>
      </c>
      <c r="H12" s="4">
        <v>4</v>
      </c>
    </row>
    <row r="13" spans="1:8">
      <c r="C13" t="s">
        <v>15</v>
      </c>
      <c r="D13" s="9">
        <f>D10*33.33%</f>
        <v>0</v>
      </c>
      <c r="G13" s="2" t="s">
        <v>3</v>
      </c>
      <c r="H13" s="4">
        <v>10</v>
      </c>
    </row>
    <row r="14" spans="1:8">
      <c r="C14" t="s">
        <v>16</v>
      </c>
      <c r="D14" s="9">
        <f>D10*53.33%</f>
        <v>0</v>
      </c>
      <c r="G14" s="2" t="s">
        <v>4</v>
      </c>
      <c r="H14" s="4">
        <v>16</v>
      </c>
    </row>
    <row r="15" spans="1:8" ht="13.5" thickBot="1">
      <c r="C15" s="2" t="s">
        <v>17</v>
      </c>
      <c r="D15" s="10">
        <f>SUM(D12:D14)</f>
        <v>0</v>
      </c>
      <c r="G15" s="2" t="s">
        <v>8</v>
      </c>
      <c r="H15" s="4">
        <v>30</v>
      </c>
    </row>
    <row r="16" spans="1:8" ht="13.5" thickTop="1"/>
    <row r="22" spans="1:10" ht="13.5" thickBot="1"/>
    <row r="23" spans="1:10" ht="18">
      <c r="A23" s="7" t="s">
        <v>0</v>
      </c>
      <c r="B23" s="95"/>
      <c r="C23" s="95"/>
      <c r="D23" s="95"/>
      <c r="E23" s="95"/>
      <c r="F23" s="95"/>
      <c r="G23" s="95"/>
      <c r="H23" s="95"/>
      <c r="I23" s="96"/>
    </row>
    <row r="24" spans="1:10" ht="18.75" thickBot="1">
      <c r="A24" s="8" t="s">
        <v>1</v>
      </c>
      <c r="B24" s="93"/>
      <c r="C24" s="93"/>
      <c r="D24" s="93"/>
      <c r="E24" s="93"/>
      <c r="F24" s="93"/>
      <c r="G24" s="104"/>
      <c r="H24" s="93"/>
      <c r="I24" s="94"/>
    </row>
    <row r="25" spans="1:10" ht="18.75" thickBot="1">
      <c r="A25" s="6" t="s">
        <v>2</v>
      </c>
      <c r="B25" s="11">
        <f>D12</f>
        <v>0</v>
      </c>
      <c r="C25" s="11">
        <f>D12</f>
        <v>0</v>
      </c>
      <c r="D25" s="11">
        <f>D12</f>
        <v>0</v>
      </c>
      <c r="E25" s="11">
        <f>D12</f>
        <v>0</v>
      </c>
      <c r="F25" s="11">
        <f>D12</f>
        <v>0</v>
      </c>
      <c r="G25" s="11">
        <f>D12</f>
        <v>0</v>
      </c>
      <c r="H25" s="11">
        <f>D12</f>
        <v>0</v>
      </c>
      <c r="I25" s="11">
        <f>D12</f>
        <v>0</v>
      </c>
    </row>
    <row r="26" spans="1:10" ht="18.75" thickBot="1">
      <c r="A26" s="6" t="s">
        <v>3</v>
      </c>
      <c r="B26" s="11">
        <f>D13</f>
        <v>0</v>
      </c>
      <c r="C26" s="11">
        <f>D13</f>
        <v>0</v>
      </c>
      <c r="D26" s="11">
        <f>D13</f>
        <v>0</v>
      </c>
      <c r="E26" s="11">
        <f>D13</f>
        <v>0</v>
      </c>
      <c r="F26" s="11">
        <f>D13</f>
        <v>0</v>
      </c>
      <c r="G26" s="11">
        <f>D13</f>
        <v>0</v>
      </c>
      <c r="H26" s="11">
        <f>D13</f>
        <v>0</v>
      </c>
      <c r="I26" s="11">
        <f>D13</f>
        <v>0</v>
      </c>
    </row>
    <row r="27" spans="1:10" ht="18.75" thickBot="1">
      <c r="A27" s="6" t="s">
        <v>4</v>
      </c>
      <c r="B27" s="11">
        <f>D14</f>
        <v>0</v>
      </c>
      <c r="C27" s="11">
        <f>D14</f>
        <v>0</v>
      </c>
      <c r="D27" s="11">
        <f>D14</f>
        <v>0</v>
      </c>
      <c r="E27" s="11">
        <f>D14</f>
        <v>0</v>
      </c>
      <c r="F27" s="11">
        <f>D14</f>
        <v>0</v>
      </c>
      <c r="G27" s="11">
        <f>D14</f>
        <v>0</v>
      </c>
      <c r="H27" s="11">
        <f>D14</f>
        <v>0</v>
      </c>
      <c r="I27" s="11">
        <f>D14</f>
        <v>0</v>
      </c>
    </row>
    <row r="28" spans="1:10" ht="18.75" thickBot="1">
      <c r="A28" s="6" t="s">
        <v>5</v>
      </c>
      <c r="B28" s="11">
        <f t="shared" ref="B28:F28" si="0">SUM(B25:B27)</f>
        <v>0</v>
      </c>
      <c r="C28" s="11">
        <f>SUM(C25:C27)</f>
        <v>0</v>
      </c>
      <c r="D28" s="11">
        <f t="shared" si="0"/>
        <v>0</v>
      </c>
      <c r="E28" s="11">
        <f t="shared" si="0"/>
        <v>0</v>
      </c>
      <c r="F28" s="11">
        <f t="shared" si="0"/>
        <v>0</v>
      </c>
      <c r="G28" s="11">
        <f>SUM(G25:G27)</f>
        <v>0</v>
      </c>
      <c r="H28" s="11">
        <f>SUM(H25:H27)</f>
        <v>0</v>
      </c>
      <c r="I28" s="11">
        <f>SUM(I25:I27)</f>
        <v>0</v>
      </c>
      <c r="J28" s="11">
        <f>SUM(B28:I28)</f>
        <v>0</v>
      </c>
    </row>
    <row r="31" spans="1:10" ht="15">
      <c r="A31" s="5" t="s">
        <v>10</v>
      </c>
      <c r="B31" s="5"/>
      <c r="C31" s="5"/>
      <c r="D31" s="5"/>
      <c r="E31" s="5"/>
      <c r="F31" s="5"/>
      <c r="G31" s="5"/>
    </row>
    <row r="32" spans="1:10" ht="15">
      <c r="A32" s="5" t="s">
        <v>11</v>
      </c>
      <c r="B32" s="5"/>
      <c r="C32" s="5"/>
      <c r="D32" s="5"/>
      <c r="E32" s="5"/>
      <c r="F32" s="5"/>
      <c r="G32" s="5"/>
    </row>
    <row r="33" spans="1:7" ht="15">
      <c r="A33" s="5" t="s">
        <v>12</v>
      </c>
      <c r="B33" s="5"/>
      <c r="C33" s="5"/>
      <c r="D33" s="5"/>
      <c r="E33" s="5"/>
      <c r="F33" s="5"/>
      <c r="G33" s="5"/>
    </row>
    <row r="34" spans="1:7" ht="15">
      <c r="A34" s="5" t="s">
        <v>13</v>
      </c>
      <c r="B34" s="5"/>
      <c r="C34" s="5"/>
      <c r="D34" s="5"/>
      <c r="E34" s="5"/>
      <c r="F34" s="5"/>
      <c r="G34" s="5"/>
    </row>
    <row r="38" spans="1:7">
      <c r="A38" t="s">
        <v>121</v>
      </c>
      <c r="B38" s="98" t="s">
        <v>9</v>
      </c>
      <c r="C38" s="98"/>
    </row>
  </sheetData>
  <sheetProtection selectLockedCells="1" selectUnlockedCells="1"/>
  <mergeCells count="11">
    <mergeCell ref="B1:G1"/>
    <mergeCell ref="B3:G3"/>
    <mergeCell ref="B4:G4"/>
    <mergeCell ref="B2:G2"/>
    <mergeCell ref="B7:C7"/>
    <mergeCell ref="D5:E5"/>
    <mergeCell ref="D6:E6"/>
    <mergeCell ref="F5:G5"/>
    <mergeCell ref="F6:G6"/>
    <mergeCell ref="B5:C5"/>
    <mergeCell ref="B6:C6"/>
  </mergeCells>
  <phoneticPr fontId="4" type="noConversion"/>
  <pageMargins left="0.3" right="0.2" top="0.68" bottom="1" header="0.5" footer="0.5"/>
  <pageSetup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2"/>
    <pageSetUpPr fitToPage="1"/>
  </sheetPr>
  <dimension ref="A1:IV87"/>
  <sheetViews>
    <sheetView tabSelected="1" topLeftCell="A28" zoomScaleNormal="100" zoomScaleSheetLayoutView="100" workbookViewId="0">
      <selection activeCell="G23" sqref="G23"/>
    </sheetView>
  </sheetViews>
  <sheetFormatPr defaultColWidth="10.28515625" defaultRowHeight="12.75"/>
  <cols>
    <col min="1" max="1" width="4.140625" style="12" customWidth="1"/>
    <col min="2" max="2" width="16.140625" style="12" customWidth="1"/>
    <col min="3" max="3" width="17.5703125" style="12" customWidth="1"/>
    <col min="4" max="4" width="11.5703125" style="12" customWidth="1"/>
    <col min="5" max="6" width="12.5703125" style="12" customWidth="1"/>
    <col min="7" max="7" width="10.28515625" style="12" customWidth="1"/>
    <col min="8" max="8" width="4" style="12" customWidth="1"/>
    <col min="9" max="10" width="10.28515625" style="12" customWidth="1"/>
    <col min="11" max="11" width="14.42578125" style="12" customWidth="1"/>
    <col min="12" max="12" width="22" style="12" customWidth="1"/>
    <col min="13" max="13" width="20.85546875" style="12" customWidth="1"/>
    <col min="14" max="14" width="10.28515625" style="12"/>
    <col min="15" max="15" width="11.5703125" style="12" bestFit="1" customWidth="1"/>
    <col min="16" max="16384" width="10.28515625" style="12"/>
  </cols>
  <sheetData>
    <row r="1" spans="1:256" ht="13.5" thickTop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O1" s="12" t="s">
        <v>135</v>
      </c>
    </row>
    <row r="2" spans="1:256" ht="18">
      <c r="A2" s="126" t="s">
        <v>19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4"/>
      <c r="O2" s="12" t="s">
        <v>134</v>
      </c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20.25">
      <c r="A3" s="129" t="s">
        <v>104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  <c r="N3" s="14"/>
      <c r="O3" s="110">
        <v>0.7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ht="18">
      <c r="A4" s="132" t="s">
        <v>20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21" thickBot="1">
      <c r="A5" s="135" t="s">
        <v>101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13.5" thickTop="1">
      <c r="A6" s="6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48"/>
      <c r="N6" s="13"/>
    </row>
    <row r="7" spans="1:256">
      <c r="A7" s="16"/>
      <c r="L7" s="13" t="s">
        <v>21</v>
      </c>
      <c r="M7" s="101"/>
    </row>
    <row r="8" spans="1:256">
      <c r="A8" s="16"/>
      <c r="M8" s="17"/>
    </row>
    <row r="9" spans="1:256">
      <c r="A9" s="16" t="s">
        <v>22</v>
      </c>
      <c r="C9" s="99"/>
      <c r="D9" s="18"/>
      <c r="E9" s="18"/>
      <c r="F9" s="18"/>
      <c r="G9" s="18"/>
      <c r="I9" s="12" t="s">
        <v>23</v>
      </c>
      <c r="K9" s="99"/>
      <c r="L9" s="18"/>
      <c r="M9" s="19"/>
    </row>
    <row r="10" spans="1:256">
      <c r="A10" s="16"/>
      <c r="M10" s="17"/>
    </row>
    <row r="11" spans="1:256">
      <c r="A11" s="16" t="s">
        <v>24</v>
      </c>
      <c r="C11" s="99"/>
      <c r="D11" s="18"/>
      <c r="E11" s="18"/>
      <c r="F11" s="18"/>
      <c r="G11" s="18"/>
      <c r="I11" s="12" t="s">
        <v>25</v>
      </c>
      <c r="K11" s="99"/>
      <c r="L11" s="18"/>
      <c r="M11" s="19"/>
    </row>
    <row r="12" spans="1:256">
      <c r="A12" s="16"/>
      <c r="M12" s="17"/>
    </row>
    <row r="13" spans="1:256">
      <c r="A13" s="16" t="s">
        <v>26</v>
      </c>
      <c r="C13" s="100"/>
      <c r="D13" s="18"/>
      <c r="E13" s="18"/>
      <c r="F13" s="18"/>
      <c r="G13" s="18"/>
      <c r="I13" s="12" t="s">
        <v>27</v>
      </c>
      <c r="K13" s="100"/>
      <c r="L13" s="20"/>
      <c r="M13" s="19"/>
    </row>
    <row r="14" spans="1:256">
      <c r="A14" s="16"/>
      <c r="M14" s="17"/>
    </row>
    <row r="15" spans="1:256">
      <c r="A15" s="16" t="s">
        <v>28</v>
      </c>
      <c r="C15" s="105"/>
      <c r="D15" s="18"/>
      <c r="E15" s="18"/>
      <c r="F15" s="18"/>
      <c r="G15" s="18"/>
      <c r="I15" s="12" t="s">
        <v>29</v>
      </c>
      <c r="K15" s="105"/>
      <c r="L15" s="18"/>
      <c r="M15" s="19"/>
    </row>
    <row r="16" spans="1:256" ht="13.5" thickBot="1">
      <c r="A16" s="16"/>
      <c r="M16" s="17"/>
    </row>
    <row r="17" spans="1:13">
      <c r="A17" s="21" t="s">
        <v>30</v>
      </c>
      <c r="B17" s="22"/>
      <c r="C17" s="23"/>
      <c r="E17" s="24" t="s">
        <v>31</v>
      </c>
      <c r="F17" s="25"/>
      <c r="G17" s="25"/>
      <c r="H17" s="25"/>
      <c r="I17" s="25"/>
      <c r="J17" s="25"/>
      <c r="K17" s="25"/>
      <c r="L17" s="26"/>
      <c r="M17" s="17"/>
    </row>
    <row r="18" spans="1:13">
      <c r="A18" s="16"/>
      <c r="E18" s="27" t="s">
        <v>32</v>
      </c>
      <c r="F18" s="28"/>
      <c r="G18" s="28"/>
      <c r="H18" s="28"/>
      <c r="I18" s="28"/>
      <c r="J18" s="28"/>
      <c r="K18" s="28"/>
      <c r="L18" s="29"/>
      <c r="M18" s="17"/>
    </row>
    <row r="19" spans="1:13">
      <c r="A19" s="16"/>
      <c r="M19" s="17"/>
    </row>
    <row r="20" spans="1:13">
      <c r="A20" s="16"/>
      <c r="B20" s="12" t="s">
        <v>33</v>
      </c>
      <c r="F20" s="87"/>
      <c r="G20" s="12" t="str">
        <f xml:space="preserve"> "MILES AT"&amp;" "&amp;"$"&amp;$O$3&amp;" PER MILE"</f>
        <v>MILES AT $0.7 PER MILE</v>
      </c>
      <c r="J20" s="12" t="s">
        <v>117</v>
      </c>
      <c r="L20" s="30">
        <f>F20*O3</f>
        <v>0</v>
      </c>
      <c r="M20" s="17"/>
    </row>
    <row r="21" spans="1:13">
      <c r="A21" s="16"/>
      <c r="L21" s="31"/>
      <c r="M21" s="17"/>
    </row>
    <row r="22" spans="1:13">
      <c r="A22" s="16"/>
      <c r="B22" s="12" t="s">
        <v>34</v>
      </c>
      <c r="F22" s="87"/>
      <c r="G22" s="12" t="str">
        <f xml:space="preserve"> "MILES AT"&amp;" "&amp;"$"&amp;$O$3&amp;" PER MILE"</f>
        <v>MILES AT $0.7 PER MILE</v>
      </c>
      <c r="J22" s="12" t="s">
        <v>117</v>
      </c>
      <c r="L22" s="32">
        <f>F22*O3</f>
        <v>0</v>
      </c>
      <c r="M22" s="17"/>
    </row>
    <row r="23" spans="1:13">
      <c r="A23" s="16"/>
      <c r="L23" s="31"/>
      <c r="M23" s="17"/>
    </row>
    <row r="24" spans="1:13">
      <c r="A24" s="16"/>
      <c r="B24" s="108"/>
      <c r="C24" s="108"/>
      <c r="L24" s="88"/>
      <c r="M24" s="17"/>
    </row>
    <row r="25" spans="1:13">
      <c r="A25" s="16"/>
      <c r="L25" s="31"/>
      <c r="M25" s="17"/>
    </row>
    <row r="26" spans="1:13">
      <c r="A26" s="16"/>
      <c r="E26" s="18"/>
      <c r="F26" s="18"/>
      <c r="G26" s="18"/>
      <c r="H26" s="18"/>
      <c r="I26" s="18"/>
      <c r="L26" s="31"/>
      <c r="M26" s="17"/>
    </row>
    <row r="27" spans="1:13">
      <c r="A27" s="16"/>
      <c r="L27" s="31"/>
      <c r="M27" s="17"/>
    </row>
    <row r="28" spans="1:13">
      <c r="A28" s="16"/>
      <c r="B28" s="12" t="s">
        <v>37</v>
      </c>
      <c r="E28" s="89"/>
      <c r="L28" s="31"/>
      <c r="M28" s="17"/>
    </row>
    <row r="29" spans="1:13">
      <c r="A29" s="16"/>
      <c r="L29" s="31"/>
      <c r="M29" s="17"/>
    </row>
    <row r="30" spans="1:13">
      <c r="A30" s="16"/>
      <c r="B30" s="12" t="s">
        <v>38</v>
      </c>
      <c r="L30" s="31"/>
      <c r="M30" s="33">
        <f>SUM(L20:L24)</f>
        <v>0</v>
      </c>
    </row>
    <row r="31" spans="1:13">
      <c r="A31" s="16"/>
      <c r="L31" s="31"/>
      <c r="M31" s="17"/>
    </row>
    <row r="32" spans="1:13">
      <c r="A32" s="21" t="s">
        <v>39</v>
      </c>
      <c r="B32" s="23"/>
      <c r="L32" s="31"/>
      <c r="M32" s="17"/>
    </row>
    <row r="33" spans="1:13" ht="13.5" thickTop="1">
      <c r="A33" s="16"/>
      <c r="L33" s="31"/>
      <c r="M33" s="17"/>
    </row>
    <row r="34" spans="1:13">
      <c r="A34" s="16"/>
      <c r="B34" s="12" t="s">
        <v>40</v>
      </c>
      <c r="C34" s="87"/>
      <c r="D34" s="12" t="s">
        <v>41</v>
      </c>
      <c r="E34" s="18"/>
      <c r="L34" s="32">
        <f>(C34*E34)</f>
        <v>0</v>
      </c>
      <c r="M34" s="17"/>
    </row>
    <row r="35" spans="1:13">
      <c r="A35" s="16"/>
      <c r="L35" s="31"/>
      <c r="M35" s="17"/>
    </row>
    <row r="36" spans="1:13">
      <c r="A36" s="16"/>
      <c r="B36" s="12" t="s">
        <v>42</v>
      </c>
      <c r="D36" s="87"/>
      <c r="E36" s="87"/>
      <c r="F36" s="87"/>
      <c r="G36" s="87"/>
      <c r="H36" s="87"/>
      <c r="I36" s="87"/>
      <c r="L36" s="88"/>
      <c r="M36" s="17"/>
    </row>
    <row r="37" spans="1:13">
      <c r="A37" s="16"/>
      <c r="L37" s="31"/>
      <c r="M37" s="17"/>
    </row>
    <row r="38" spans="1:13">
      <c r="A38" s="16"/>
      <c r="B38" s="12" t="s">
        <v>43</v>
      </c>
      <c r="L38" s="88"/>
      <c r="M38" s="17"/>
    </row>
    <row r="39" spans="1:13">
      <c r="A39" s="16"/>
      <c r="M39" s="17"/>
    </row>
    <row r="40" spans="1:13">
      <c r="A40" s="16"/>
      <c r="B40" s="12" t="s">
        <v>44</v>
      </c>
      <c r="D40" s="87"/>
      <c r="E40" s="87"/>
      <c r="F40" s="87"/>
      <c r="G40" s="87"/>
      <c r="H40" s="87"/>
      <c r="I40" s="87"/>
      <c r="M40" s="17"/>
    </row>
    <row r="41" spans="1:13">
      <c r="A41" s="16"/>
      <c r="M41" s="17"/>
    </row>
    <row r="42" spans="1:13">
      <c r="A42" s="16"/>
      <c r="B42" s="12" t="s">
        <v>45</v>
      </c>
      <c r="E42" s="89"/>
      <c r="M42" s="17"/>
    </row>
    <row r="43" spans="1:13">
      <c r="A43" s="16"/>
      <c r="M43" s="17"/>
    </row>
    <row r="44" spans="1:13">
      <c r="A44" s="16"/>
      <c r="B44" s="12" t="s">
        <v>46</v>
      </c>
      <c r="M44" s="33">
        <f>SUM(L34-L36+L38)</f>
        <v>0</v>
      </c>
    </row>
    <row r="45" spans="1:13">
      <c r="A45" s="16"/>
      <c r="M45" s="17"/>
    </row>
    <row r="46" spans="1:13">
      <c r="A46" s="21" t="s">
        <v>47</v>
      </c>
      <c r="B46" s="22"/>
      <c r="C46" s="22"/>
      <c r="D46" s="22"/>
      <c r="E46" s="23"/>
      <c r="M46" s="17"/>
    </row>
    <row r="47" spans="1:13">
      <c r="A47" s="16"/>
      <c r="M47" s="17"/>
    </row>
    <row r="48" spans="1:13">
      <c r="A48" s="16"/>
      <c r="B48" s="12" t="s">
        <v>48</v>
      </c>
      <c r="L48" s="90"/>
      <c r="M48" s="17"/>
    </row>
    <row r="49" spans="1:13">
      <c r="A49" s="16"/>
      <c r="B49" s="12" t="s">
        <v>49</v>
      </c>
      <c r="L49" s="90"/>
      <c r="M49" s="17"/>
    </row>
    <row r="50" spans="1:13">
      <c r="A50" s="16"/>
      <c r="B50" s="12" t="s">
        <v>50</v>
      </c>
      <c r="E50" s="89"/>
      <c r="L50" s="34"/>
      <c r="M50" s="17"/>
    </row>
    <row r="51" spans="1:13">
      <c r="A51" s="16"/>
      <c r="B51" s="12" t="s">
        <v>51</v>
      </c>
      <c r="L51" s="90"/>
      <c r="M51" s="17"/>
    </row>
    <row r="52" spans="1:13">
      <c r="A52" s="16"/>
      <c r="B52" s="12" t="s">
        <v>52</v>
      </c>
      <c r="L52" s="90"/>
      <c r="M52" s="17"/>
    </row>
    <row r="53" spans="1:13">
      <c r="A53" s="16"/>
      <c r="B53" s="12" t="s">
        <v>53</v>
      </c>
      <c r="L53" s="90"/>
      <c r="M53" s="17"/>
    </row>
    <row r="54" spans="1:13">
      <c r="A54" s="16"/>
      <c r="M54" s="17"/>
    </row>
    <row r="55" spans="1:13">
      <c r="A55" s="16"/>
      <c r="B55" s="12" t="s">
        <v>54</v>
      </c>
      <c r="M55" s="33">
        <f>SUM(L48:L54)</f>
        <v>0</v>
      </c>
    </row>
    <row r="56" spans="1:13">
      <c r="A56" s="16"/>
      <c r="M56" s="35"/>
    </row>
    <row r="57" spans="1:13">
      <c r="A57" s="16"/>
      <c r="F57" s="36" t="s">
        <v>55</v>
      </c>
      <c r="M57" s="33">
        <f>SUM(M30:M55)</f>
        <v>0</v>
      </c>
    </row>
    <row r="58" spans="1:13">
      <c r="A58" s="16"/>
      <c r="M58" s="17"/>
    </row>
    <row r="59" spans="1:13">
      <c r="A59" s="16"/>
      <c r="B59" s="37" t="s">
        <v>56</v>
      </c>
      <c r="F59" s="87"/>
      <c r="G59" s="87"/>
      <c r="H59" s="87"/>
      <c r="I59" s="87"/>
      <c r="J59" s="87"/>
      <c r="K59" s="87"/>
      <c r="M59" s="53"/>
    </row>
    <row r="60" spans="1:13">
      <c r="A60" s="16"/>
      <c r="M60" s="17"/>
    </row>
    <row r="61" spans="1:13" ht="15.75">
      <c r="A61" s="38" t="s">
        <v>57</v>
      </c>
      <c r="B61" s="39"/>
      <c r="C61" s="39"/>
      <c r="M61" s="40">
        <f>(M57-M59)</f>
        <v>0</v>
      </c>
    </row>
    <row r="62" spans="1:13">
      <c r="A62" s="16"/>
      <c r="M62" s="17"/>
    </row>
    <row r="63" spans="1:13">
      <c r="A63" s="16"/>
      <c r="B63" s="41" t="s">
        <v>58</v>
      </c>
      <c r="C63" s="42"/>
      <c r="D63" s="42"/>
      <c r="E63" s="42"/>
      <c r="F63" s="42"/>
      <c r="G63" s="42"/>
      <c r="H63" s="42"/>
      <c r="I63" s="42"/>
      <c r="J63" s="42"/>
      <c r="K63" s="42"/>
      <c r="L63" s="43"/>
      <c r="M63" s="17"/>
    </row>
    <row r="64" spans="1:13">
      <c r="A64" s="16"/>
      <c r="B64" s="44" t="s">
        <v>59</v>
      </c>
      <c r="C64" s="45"/>
      <c r="D64" s="45"/>
      <c r="E64" s="45"/>
      <c r="F64" s="45"/>
      <c r="G64" s="45"/>
      <c r="H64" s="45"/>
      <c r="I64" s="45"/>
      <c r="J64" s="45"/>
      <c r="K64" s="45"/>
      <c r="L64" s="46"/>
      <c r="M64" s="17"/>
    </row>
    <row r="65" spans="1:16">
      <c r="A65" s="16"/>
      <c r="M65" s="17"/>
    </row>
    <row r="66" spans="1:16">
      <c r="A66" s="16" t="s">
        <v>60</v>
      </c>
      <c r="J66" s="47" t="s">
        <v>61</v>
      </c>
      <c r="M66" s="17"/>
    </row>
    <row r="67" spans="1:16">
      <c r="A67" s="16" t="s">
        <v>62</v>
      </c>
      <c r="J67" s="47" t="s">
        <v>63</v>
      </c>
      <c r="M67" s="17"/>
    </row>
    <row r="68" spans="1:16">
      <c r="A68" s="16"/>
      <c r="J68" s="47" t="s">
        <v>64</v>
      </c>
      <c r="M68" s="17"/>
    </row>
    <row r="69" spans="1:16">
      <c r="A69" s="16" t="s">
        <v>65</v>
      </c>
      <c r="B69" s="12" t="s">
        <v>66</v>
      </c>
      <c r="J69" s="47" t="s">
        <v>67</v>
      </c>
      <c r="M69" s="17"/>
    </row>
    <row r="70" spans="1:16">
      <c r="A70" s="16" t="s">
        <v>68</v>
      </c>
      <c r="B70" s="12" t="s">
        <v>69</v>
      </c>
      <c r="J70" s="47" t="s">
        <v>70</v>
      </c>
      <c r="M70" s="17"/>
    </row>
    <row r="71" spans="1:16">
      <c r="A71" s="16"/>
      <c r="B71" s="12" t="s">
        <v>71</v>
      </c>
      <c r="J71" s="47" t="s">
        <v>72</v>
      </c>
      <c r="M71" s="17"/>
    </row>
    <row r="72" spans="1:16">
      <c r="A72" s="16"/>
      <c r="B72" s="12" t="s">
        <v>73</v>
      </c>
      <c r="M72" s="17"/>
      <c r="N72" s="13"/>
      <c r="O72" s="13"/>
      <c r="P72" s="13"/>
    </row>
    <row r="73" spans="1:16">
      <c r="A73" s="16"/>
      <c r="B73" s="12" t="s">
        <v>74</v>
      </c>
      <c r="J73" s="18"/>
      <c r="K73" s="18"/>
      <c r="L73" s="18"/>
      <c r="M73" s="19"/>
    </row>
    <row r="74" spans="1:16">
      <c r="A74" s="16" t="s">
        <v>75</v>
      </c>
      <c r="B74" s="12" t="s">
        <v>76</v>
      </c>
      <c r="J74" s="13" t="s">
        <v>77</v>
      </c>
      <c r="K74" s="13"/>
      <c r="L74" s="13"/>
      <c r="M74" s="48"/>
    </row>
    <row r="75" spans="1:16">
      <c r="A75" s="16"/>
      <c r="B75" s="12" t="s">
        <v>78</v>
      </c>
      <c r="M75" s="17"/>
    </row>
    <row r="76" spans="1:16">
      <c r="A76" s="16"/>
      <c r="B76" s="12" t="s">
        <v>79</v>
      </c>
      <c r="J76" s="18"/>
      <c r="K76" s="18"/>
      <c r="L76" s="18"/>
      <c r="M76" s="19"/>
    </row>
    <row r="77" spans="1:16">
      <c r="A77" s="16"/>
      <c r="J77" s="13" t="s">
        <v>80</v>
      </c>
      <c r="K77" s="13"/>
      <c r="L77" s="13"/>
      <c r="M77" s="48"/>
    </row>
    <row r="78" spans="1:16">
      <c r="A78" s="16" t="s">
        <v>81</v>
      </c>
      <c r="M78" s="17"/>
    </row>
    <row r="79" spans="1:16">
      <c r="A79" s="16" t="s">
        <v>82</v>
      </c>
      <c r="C79" s="12" t="s">
        <v>83</v>
      </c>
      <c r="D79" s="18"/>
      <c r="E79" s="12" t="s">
        <v>84</v>
      </c>
      <c r="F79" s="18"/>
      <c r="M79" s="17"/>
    </row>
    <row r="80" spans="1:16">
      <c r="A80" s="16"/>
      <c r="J80" s="47" t="s">
        <v>85</v>
      </c>
      <c r="M80" s="17"/>
    </row>
    <row r="81" spans="1:13">
      <c r="A81" s="16" t="s">
        <v>86</v>
      </c>
      <c r="B81" s="18"/>
      <c r="C81" s="18"/>
      <c r="D81" s="18"/>
      <c r="E81" s="18"/>
      <c r="F81" s="18"/>
      <c r="G81" s="18"/>
      <c r="J81" s="47" t="s">
        <v>87</v>
      </c>
      <c r="M81" s="17"/>
    </row>
    <row r="82" spans="1:13">
      <c r="A82" s="49"/>
      <c r="B82" s="50" t="s">
        <v>88</v>
      </c>
      <c r="C82" s="50"/>
      <c r="D82" s="50"/>
      <c r="E82" s="50"/>
      <c r="F82" s="50"/>
      <c r="G82" s="50"/>
      <c r="H82" s="51"/>
      <c r="I82" s="51"/>
      <c r="J82" s="51"/>
      <c r="K82" s="51"/>
      <c r="L82" s="51"/>
      <c r="M82" s="52" t="s">
        <v>89</v>
      </c>
    </row>
    <row r="83" spans="1:13" ht="13.5" thickTop="1"/>
    <row r="84" spans="1:13">
      <c r="B84" s="103" t="s">
        <v>132</v>
      </c>
    </row>
    <row r="87" spans="1:13">
      <c r="B87" t="s">
        <v>121</v>
      </c>
      <c r="C87" s="98" t="s">
        <v>9</v>
      </c>
      <c r="D87" s="98"/>
    </row>
  </sheetData>
  <sheetProtection selectLockedCells="1" selectUnlockedCells="1"/>
  <mergeCells count="4">
    <mergeCell ref="A2:M2"/>
    <mergeCell ref="A3:M3"/>
    <mergeCell ref="A4:M4"/>
    <mergeCell ref="A5:M5"/>
  </mergeCells>
  <phoneticPr fontId="4" type="noConversion"/>
  <pageMargins left="0.75" right="0.75" top="1" bottom="1" header="0.5" footer="0.5"/>
  <pageSetup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20"/>
    <pageSetUpPr fitToPage="1"/>
  </sheetPr>
  <dimension ref="A1:IV90"/>
  <sheetViews>
    <sheetView view="pageBreakPreview" topLeftCell="A16" zoomScale="75" zoomScaleNormal="75" workbookViewId="0">
      <selection activeCell="L22" sqref="L22"/>
    </sheetView>
  </sheetViews>
  <sheetFormatPr defaultColWidth="10.28515625" defaultRowHeight="12.75"/>
  <cols>
    <col min="1" max="1" width="4.140625" style="12" customWidth="1"/>
    <col min="2" max="2" width="16.140625" style="12" customWidth="1"/>
    <col min="3" max="3" width="17.5703125" style="12" customWidth="1"/>
    <col min="4" max="4" width="11.5703125" style="12" customWidth="1"/>
    <col min="5" max="6" width="12.5703125" style="12" customWidth="1"/>
    <col min="7" max="7" width="10.28515625" style="12" customWidth="1"/>
    <col min="8" max="8" width="4" style="12" customWidth="1"/>
    <col min="9" max="10" width="10.28515625" style="12" customWidth="1"/>
    <col min="11" max="11" width="14.42578125" style="12" customWidth="1"/>
    <col min="12" max="12" width="22" style="12" customWidth="1"/>
    <col min="13" max="13" width="20.85546875" style="12" customWidth="1"/>
    <col min="14" max="16384" width="10.28515625" style="12"/>
  </cols>
  <sheetData>
    <row r="1" spans="1:256" ht="13.5" thickTop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256" ht="18">
      <c r="A2" s="126" t="s">
        <v>19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20.25">
      <c r="A3" s="129" t="s">
        <v>102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ht="18">
      <c r="A4" s="132" t="s">
        <v>20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21" thickBot="1">
      <c r="A5" s="135" t="s">
        <v>101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13.5" thickTop="1">
      <c r="A6" s="6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67"/>
      <c r="N6" s="13"/>
    </row>
    <row r="7" spans="1:256">
      <c r="A7" s="68"/>
      <c r="L7" s="13" t="s">
        <v>21</v>
      </c>
      <c r="M7" s="102">
        <f>'Meal Breakdown'!$B$7</f>
        <v>0</v>
      </c>
    </row>
    <row r="8" spans="1:256">
      <c r="A8" s="68"/>
      <c r="M8" s="69"/>
    </row>
    <row r="9" spans="1:256">
      <c r="A9" s="68" t="s">
        <v>22</v>
      </c>
      <c r="C9" s="99">
        <f>'Meal Breakdown'!$B$1</f>
        <v>0</v>
      </c>
      <c r="D9" s="18"/>
      <c r="E9" s="18"/>
      <c r="F9" s="18"/>
      <c r="G9" s="18"/>
      <c r="I9" s="12" t="s">
        <v>23</v>
      </c>
      <c r="K9" s="99">
        <f>'Meal Breakdown'!$B$2</f>
        <v>0</v>
      </c>
      <c r="L9" s="18"/>
      <c r="M9" s="70"/>
    </row>
    <row r="10" spans="1:256">
      <c r="A10" s="68"/>
      <c r="M10" s="69"/>
    </row>
    <row r="11" spans="1:256">
      <c r="A11" s="68" t="s">
        <v>24</v>
      </c>
      <c r="C11" s="99">
        <f>'Meal Breakdown'!$B$3</f>
        <v>0</v>
      </c>
      <c r="D11" s="18"/>
      <c r="E11" s="18"/>
      <c r="F11" s="18"/>
      <c r="G11" s="18"/>
      <c r="I11" s="12" t="s">
        <v>25</v>
      </c>
      <c r="K11" s="99">
        <f>'Meal Breakdown'!$B$4</f>
        <v>0</v>
      </c>
      <c r="L11" s="18"/>
      <c r="M11" s="70"/>
    </row>
    <row r="12" spans="1:256">
      <c r="A12" s="68"/>
      <c r="M12" s="69"/>
    </row>
    <row r="13" spans="1:256">
      <c r="A13" s="68" t="s">
        <v>26</v>
      </c>
      <c r="C13" s="100"/>
      <c r="D13" s="18"/>
      <c r="E13" s="18"/>
      <c r="F13" s="18"/>
      <c r="G13" s="18"/>
      <c r="I13" s="12" t="s">
        <v>27</v>
      </c>
      <c r="K13" s="100"/>
      <c r="L13" s="20"/>
      <c r="M13" s="70"/>
    </row>
    <row r="14" spans="1:256">
      <c r="A14" s="68"/>
      <c r="M14" s="69"/>
    </row>
    <row r="15" spans="1:256">
      <c r="A15" s="68" t="s">
        <v>28</v>
      </c>
      <c r="C15" s="105"/>
      <c r="D15" s="18"/>
      <c r="E15" s="18"/>
      <c r="F15" s="18"/>
      <c r="G15" s="18"/>
      <c r="I15" s="12" t="s">
        <v>29</v>
      </c>
      <c r="K15" s="105"/>
      <c r="L15" s="18"/>
      <c r="M15" s="70"/>
    </row>
    <row r="16" spans="1:256" ht="13.5" thickBot="1">
      <c r="A16" s="68"/>
      <c r="M16" s="69"/>
    </row>
    <row r="17" spans="1:13">
      <c r="A17" s="71" t="s">
        <v>30</v>
      </c>
      <c r="B17" s="22"/>
      <c r="C17" s="23"/>
      <c r="E17" s="24" t="s">
        <v>31</v>
      </c>
      <c r="F17" s="25"/>
      <c r="G17" s="25"/>
      <c r="H17" s="25"/>
      <c r="I17" s="25"/>
      <c r="J17" s="25"/>
      <c r="K17" s="25"/>
      <c r="L17" s="26"/>
      <c r="M17" s="69"/>
    </row>
    <row r="18" spans="1:13">
      <c r="A18" s="68"/>
      <c r="E18" s="27" t="s">
        <v>32</v>
      </c>
      <c r="F18" s="28"/>
      <c r="G18" s="28"/>
      <c r="H18" s="28"/>
      <c r="I18" s="28"/>
      <c r="J18" s="28"/>
      <c r="K18" s="28"/>
      <c r="L18" s="29"/>
      <c r="M18" s="69"/>
    </row>
    <row r="19" spans="1:13">
      <c r="A19" s="68"/>
      <c r="M19" s="69"/>
    </row>
    <row r="20" spans="1:13">
      <c r="A20" s="68"/>
      <c r="B20" s="12" t="s">
        <v>33</v>
      </c>
      <c r="F20" s="87"/>
      <c r="G20" s="12" t="str">
        <f>'Travel Reimbursement'!G20</f>
        <v>MILES AT $0.7 PER MILE</v>
      </c>
      <c r="J20" s="12" t="s">
        <v>117</v>
      </c>
      <c r="L20" s="30">
        <f>F20*'Travel Reimbursement'!O3</f>
        <v>0</v>
      </c>
      <c r="M20" s="69"/>
    </row>
    <row r="21" spans="1:13">
      <c r="A21" s="68"/>
      <c r="L21" s="72"/>
      <c r="M21" s="69"/>
    </row>
    <row r="22" spans="1:13">
      <c r="A22" s="68"/>
      <c r="B22" s="12" t="s">
        <v>34</v>
      </c>
      <c r="F22" s="87"/>
      <c r="G22" s="12" t="str">
        <f>'Travel Reimbursement'!G20</f>
        <v>MILES AT $0.7 PER MILE</v>
      </c>
      <c r="J22" s="12" t="s">
        <v>117</v>
      </c>
      <c r="L22" s="32">
        <f>F22*'Travel Reimbursement'!O3</f>
        <v>0</v>
      </c>
      <c r="M22" s="69"/>
    </row>
    <row r="23" spans="1:13">
      <c r="A23" s="68"/>
      <c r="L23" s="72"/>
      <c r="M23" s="69"/>
    </row>
    <row r="24" spans="1:13">
      <c r="A24" s="68"/>
      <c r="B24" s="12" t="s">
        <v>35</v>
      </c>
      <c r="L24" s="88"/>
      <c r="M24" s="69"/>
    </row>
    <row r="25" spans="1:13">
      <c r="A25" s="68"/>
      <c r="L25" s="72"/>
      <c r="M25" s="69"/>
    </row>
    <row r="26" spans="1:13">
      <c r="A26" s="68"/>
      <c r="B26" s="12" t="s">
        <v>36</v>
      </c>
      <c r="E26" s="106"/>
      <c r="F26" s="87"/>
      <c r="G26" s="87"/>
      <c r="H26" s="87"/>
      <c r="I26" s="87"/>
      <c r="L26" s="72"/>
      <c r="M26" s="69"/>
    </row>
    <row r="27" spans="1:13">
      <c r="A27" s="68"/>
      <c r="L27" s="72"/>
      <c r="M27" s="69"/>
    </row>
    <row r="28" spans="1:13">
      <c r="A28" s="68"/>
      <c r="B28" s="12" t="s">
        <v>37</v>
      </c>
      <c r="E28" s="107"/>
      <c r="L28" s="72"/>
      <c r="M28" s="69"/>
    </row>
    <row r="29" spans="1:13">
      <c r="A29" s="68"/>
      <c r="L29" s="72"/>
      <c r="M29" s="69"/>
    </row>
    <row r="30" spans="1:13">
      <c r="A30" s="68"/>
      <c r="B30" s="12" t="s">
        <v>38</v>
      </c>
      <c r="L30" s="72"/>
      <c r="M30" s="73">
        <f>SUM(L20:L24)</f>
        <v>0</v>
      </c>
    </row>
    <row r="31" spans="1:13">
      <c r="A31" s="68"/>
      <c r="L31" s="72"/>
      <c r="M31" s="69"/>
    </row>
    <row r="32" spans="1:13">
      <c r="A32" s="71" t="s">
        <v>39</v>
      </c>
      <c r="B32" s="23"/>
      <c r="L32" s="72"/>
      <c r="M32" s="69"/>
    </row>
    <row r="33" spans="1:13">
      <c r="A33" s="68"/>
      <c r="L33" s="72"/>
      <c r="M33" s="69"/>
    </row>
    <row r="34" spans="1:13">
      <c r="A34" s="68"/>
      <c r="B34" s="12" t="s">
        <v>40</v>
      </c>
      <c r="C34" s="87"/>
      <c r="D34" s="12" t="s">
        <v>41</v>
      </c>
      <c r="E34" s="18"/>
      <c r="L34" s="32">
        <f>(C34*E34)</f>
        <v>0</v>
      </c>
      <c r="M34" s="69"/>
    </row>
    <row r="35" spans="1:13">
      <c r="A35" s="68"/>
      <c r="L35" s="72"/>
      <c r="M35" s="69"/>
    </row>
    <row r="36" spans="1:13">
      <c r="A36" s="68"/>
      <c r="B36" s="12" t="s">
        <v>42</v>
      </c>
      <c r="D36" s="87"/>
      <c r="E36" s="87"/>
      <c r="F36" s="87"/>
      <c r="G36" s="87"/>
      <c r="H36" s="87"/>
      <c r="I36" s="87"/>
      <c r="L36" s="88"/>
      <c r="M36" s="69"/>
    </row>
    <row r="37" spans="1:13">
      <c r="A37" s="68"/>
      <c r="L37" s="72"/>
      <c r="M37" s="69"/>
    </row>
    <row r="38" spans="1:13">
      <c r="A38" s="68"/>
      <c r="B38" s="12" t="s">
        <v>43</v>
      </c>
      <c r="L38" s="88"/>
      <c r="M38" s="69"/>
    </row>
    <row r="39" spans="1:13">
      <c r="A39" s="68"/>
      <c r="M39" s="69"/>
    </row>
    <row r="40" spans="1:13">
      <c r="A40" s="68"/>
      <c r="B40" s="12" t="s">
        <v>44</v>
      </c>
      <c r="D40" s="87"/>
      <c r="E40" s="87"/>
      <c r="F40" s="87"/>
      <c r="G40" s="87"/>
      <c r="H40" s="87"/>
      <c r="I40" s="87"/>
      <c r="M40" s="69"/>
    </row>
    <row r="41" spans="1:13">
      <c r="A41" s="68"/>
      <c r="M41" s="69"/>
    </row>
    <row r="42" spans="1:13">
      <c r="A42" s="68"/>
      <c r="B42" s="12" t="s">
        <v>45</v>
      </c>
      <c r="E42" s="89"/>
      <c r="M42" s="69"/>
    </row>
    <row r="43" spans="1:13">
      <c r="A43" s="68"/>
      <c r="M43" s="69"/>
    </row>
    <row r="44" spans="1:13">
      <c r="A44" s="68"/>
      <c r="B44" s="12" t="s">
        <v>46</v>
      </c>
      <c r="M44" s="73">
        <f>SUM(L34-L36+L38)</f>
        <v>0</v>
      </c>
    </row>
    <row r="45" spans="1:13">
      <c r="A45" s="68"/>
      <c r="M45" s="69"/>
    </row>
    <row r="46" spans="1:13">
      <c r="A46" s="71" t="s">
        <v>47</v>
      </c>
      <c r="B46" s="22"/>
      <c r="C46" s="22"/>
      <c r="D46" s="22"/>
      <c r="E46" s="23"/>
      <c r="M46" s="69"/>
    </row>
    <row r="47" spans="1:13">
      <c r="A47" s="68"/>
      <c r="M47" s="69"/>
    </row>
    <row r="48" spans="1:13">
      <c r="A48" s="68"/>
      <c r="B48" s="12" t="s">
        <v>48</v>
      </c>
      <c r="L48" s="90"/>
      <c r="M48" s="69"/>
    </row>
    <row r="49" spans="1:13">
      <c r="A49" s="68"/>
      <c r="B49" s="12" t="s">
        <v>49</v>
      </c>
      <c r="L49" s="90"/>
      <c r="M49" s="69"/>
    </row>
    <row r="50" spans="1:13">
      <c r="A50" s="68"/>
      <c r="B50" s="12" t="s">
        <v>50</v>
      </c>
      <c r="E50" s="89"/>
      <c r="L50" s="34"/>
      <c r="M50" s="69"/>
    </row>
    <row r="51" spans="1:13">
      <c r="A51" s="68"/>
      <c r="B51" s="12" t="s">
        <v>51</v>
      </c>
      <c r="L51" s="90"/>
      <c r="M51" s="69"/>
    </row>
    <row r="52" spans="1:13">
      <c r="A52" s="68"/>
      <c r="B52" s="12" t="s">
        <v>52</v>
      </c>
      <c r="L52" s="90"/>
      <c r="M52" s="69"/>
    </row>
    <row r="53" spans="1:13">
      <c r="A53" s="68"/>
      <c r="B53" s="12" t="s">
        <v>53</v>
      </c>
      <c r="L53" s="90"/>
      <c r="M53" s="69"/>
    </row>
    <row r="54" spans="1:13">
      <c r="A54" s="68"/>
      <c r="M54" s="69"/>
    </row>
    <row r="55" spans="1:13">
      <c r="A55" s="68"/>
      <c r="B55" s="12" t="s">
        <v>54</v>
      </c>
      <c r="M55" s="73">
        <f>SUM(L48:L54)</f>
        <v>0</v>
      </c>
    </row>
    <row r="56" spans="1:13">
      <c r="A56" s="68"/>
      <c r="M56" s="74"/>
    </row>
    <row r="57" spans="1:13">
      <c r="A57" s="68"/>
      <c r="F57" s="36" t="s">
        <v>55</v>
      </c>
      <c r="M57" s="73">
        <f>SUM(M30:M55)</f>
        <v>0</v>
      </c>
    </row>
    <row r="58" spans="1:13">
      <c r="A58" s="68"/>
      <c r="M58" s="69"/>
    </row>
    <row r="59" spans="1:13">
      <c r="A59" s="68"/>
      <c r="B59" s="37" t="s">
        <v>105</v>
      </c>
      <c r="F59" s="87"/>
      <c r="G59" s="87"/>
      <c r="H59" s="87"/>
      <c r="I59" s="87"/>
      <c r="J59" s="87"/>
      <c r="K59" s="87"/>
      <c r="M59" s="75"/>
    </row>
    <row r="60" spans="1:13">
      <c r="A60" s="68"/>
      <c r="M60" s="69"/>
    </row>
    <row r="61" spans="1:13" ht="20.25">
      <c r="A61" s="76" t="s">
        <v>106</v>
      </c>
      <c r="B61" s="39"/>
      <c r="C61" s="39"/>
      <c r="M61" s="77">
        <f>0.8*(M57-M59)</f>
        <v>0</v>
      </c>
    </row>
    <row r="62" spans="1:13" ht="13.5" thickTop="1">
      <c r="A62" s="68"/>
      <c r="M62" s="69"/>
    </row>
    <row r="63" spans="1:13">
      <c r="A63" s="68"/>
      <c r="B63"/>
      <c r="C63"/>
      <c r="D63"/>
      <c r="E63"/>
      <c r="F63"/>
      <c r="G63"/>
      <c r="H63"/>
      <c r="I63"/>
      <c r="J63"/>
      <c r="K63"/>
      <c r="L63"/>
      <c r="M63" s="78"/>
    </row>
    <row r="64" spans="1:13">
      <c r="A64" s="68"/>
      <c r="B64"/>
      <c r="C64"/>
      <c r="D64"/>
      <c r="E64"/>
      <c r="F64"/>
      <c r="G64"/>
      <c r="H64"/>
      <c r="I64"/>
      <c r="J64"/>
      <c r="K64"/>
      <c r="L64"/>
      <c r="M64" s="78"/>
    </row>
    <row r="65" spans="1:16">
      <c r="A65" s="68"/>
      <c r="B65"/>
      <c r="C65"/>
      <c r="D65"/>
      <c r="E65"/>
      <c r="F65"/>
      <c r="G65"/>
      <c r="H65"/>
      <c r="I65"/>
      <c r="J65"/>
      <c r="K65"/>
      <c r="L65"/>
      <c r="M65" s="78"/>
    </row>
    <row r="66" spans="1:16">
      <c r="A66" s="68"/>
      <c r="B66"/>
      <c r="C66"/>
      <c r="D66"/>
      <c r="E66"/>
      <c r="F66"/>
      <c r="G66"/>
      <c r="H66"/>
      <c r="I66"/>
      <c r="J66"/>
      <c r="K66"/>
      <c r="L66"/>
      <c r="M66" s="78"/>
    </row>
    <row r="67" spans="1:16">
      <c r="A67" s="68"/>
      <c r="B67"/>
      <c r="C67"/>
      <c r="D67"/>
      <c r="E67"/>
      <c r="F67"/>
      <c r="G67"/>
      <c r="H67"/>
      <c r="I67"/>
      <c r="J67"/>
      <c r="K67"/>
      <c r="L67"/>
      <c r="M67" s="78"/>
    </row>
    <row r="68" spans="1:16">
      <c r="A68" s="68"/>
      <c r="B68"/>
      <c r="C68"/>
      <c r="D68"/>
      <c r="E68"/>
      <c r="F68"/>
      <c r="G68"/>
      <c r="H68"/>
      <c r="I68"/>
      <c r="J68"/>
      <c r="K68"/>
      <c r="L68"/>
      <c r="M68" s="78"/>
    </row>
    <row r="69" spans="1:16">
      <c r="A69" s="68"/>
      <c r="B69"/>
      <c r="C69"/>
      <c r="D69"/>
      <c r="E69"/>
      <c r="F69"/>
      <c r="G69"/>
      <c r="H69"/>
      <c r="I69"/>
      <c r="J69"/>
      <c r="K69"/>
      <c r="L69"/>
      <c r="M69" s="78"/>
    </row>
    <row r="70" spans="1:16">
      <c r="A70" s="68"/>
      <c r="B70"/>
      <c r="C70"/>
      <c r="D70"/>
      <c r="E70"/>
      <c r="F70"/>
      <c r="G70"/>
      <c r="H70"/>
      <c r="I70"/>
      <c r="J70"/>
      <c r="K70"/>
      <c r="L70"/>
      <c r="M70" s="78"/>
    </row>
    <row r="71" spans="1:16">
      <c r="A71" s="68"/>
      <c r="B71"/>
      <c r="C71"/>
      <c r="D71"/>
      <c r="E71"/>
      <c r="F71"/>
      <c r="G71"/>
      <c r="H71"/>
      <c r="I71"/>
      <c r="J71"/>
      <c r="K71"/>
      <c r="L71"/>
      <c r="M71" s="78"/>
    </row>
    <row r="72" spans="1:16">
      <c r="A72" s="68"/>
      <c r="B72"/>
      <c r="C72"/>
      <c r="D72"/>
      <c r="E72"/>
      <c r="F72"/>
      <c r="G72"/>
      <c r="H72"/>
      <c r="I72"/>
      <c r="J72"/>
      <c r="K72"/>
      <c r="L72"/>
      <c r="M72" s="78"/>
      <c r="N72" s="13"/>
      <c r="O72" s="13"/>
      <c r="P72" s="13"/>
    </row>
    <row r="73" spans="1:16">
      <c r="A73" s="68"/>
      <c r="B73"/>
      <c r="C73"/>
      <c r="D73"/>
      <c r="E73"/>
      <c r="F73"/>
      <c r="G73"/>
      <c r="H73"/>
      <c r="I73"/>
      <c r="J73"/>
      <c r="K73"/>
      <c r="L73"/>
      <c r="M73" s="78"/>
    </row>
    <row r="74" spans="1:16">
      <c r="A74" s="68"/>
      <c r="B74"/>
      <c r="C74"/>
      <c r="D74"/>
      <c r="E74"/>
      <c r="F74"/>
      <c r="G74"/>
      <c r="H74"/>
      <c r="I74"/>
      <c r="J74"/>
      <c r="K74"/>
      <c r="L74"/>
      <c r="M74" s="78"/>
    </row>
    <row r="75" spans="1:16">
      <c r="A75" s="68"/>
      <c r="B75"/>
      <c r="C75"/>
      <c r="D75"/>
      <c r="E75"/>
      <c r="F75"/>
      <c r="G75"/>
      <c r="H75"/>
      <c r="I75"/>
      <c r="J75"/>
      <c r="K75"/>
      <c r="L75"/>
      <c r="M75" s="78"/>
    </row>
    <row r="76" spans="1:16">
      <c r="A76" s="68"/>
      <c r="B76"/>
      <c r="C76"/>
      <c r="D76"/>
      <c r="E76"/>
      <c r="F76"/>
      <c r="G76"/>
      <c r="H76"/>
      <c r="I76"/>
      <c r="J76"/>
      <c r="K76"/>
      <c r="L76"/>
      <c r="M76" s="78"/>
    </row>
    <row r="77" spans="1:16">
      <c r="A77" s="68"/>
      <c r="B77"/>
      <c r="C77"/>
      <c r="D77"/>
      <c r="E77"/>
      <c r="F77"/>
      <c r="G77"/>
      <c r="H77"/>
      <c r="I77"/>
      <c r="J77"/>
      <c r="K77"/>
      <c r="L77"/>
      <c r="M77" s="78"/>
    </row>
    <row r="78" spans="1:16">
      <c r="A78" s="68"/>
      <c r="B78"/>
      <c r="C78"/>
      <c r="D78"/>
      <c r="E78"/>
      <c r="F78"/>
      <c r="G78"/>
      <c r="H78"/>
      <c r="I78"/>
      <c r="J78"/>
      <c r="K78"/>
      <c r="L78"/>
      <c r="M78" s="78"/>
    </row>
    <row r="79" spans="1:16">
      <c r="A79" s="68"/>
      <c r="B79"/>
      <c r="C79"/>
      <c r="D79"/>
      <c r="E79"/>
      <c r="F79"/>
      <c r="G79"/>
      <c r="H79"/>
      <c r="I79"/>
      <c r="J79"/>
      <c r="K79"/>
      <c r="L79"/>
      <c r="M79" s="78"/>
    </row>
    <row r="80" spans="1:16">
      <c r="A80" s="68"/>
      <c r="B80"/>
      <c r="C80"/>
      <c r="D80"/>
      <c r="E80"/>
      <c r="F80"/>
      <c r="G80"/>
      <c r="H80"/>
      <c r="I80"/>
      <c r="J80"/>
      <c r="K80"/>
      <c r="L80"/>
      <c r="M80" s="78"/>
    </row>
    <row r="81" spans="1:13">
      <c r="A81" s="68"/>
      <c r="B81"/>
      <c r="C81"/>
      <c r="D81"/>
      <c r="E81"/>
      <c r="F81"/>
      <c r="G81"/>
      <c r="H81"/>
      <c r="I81"/>
      <c r="J81"/>
      <c r="K81"/>
      <c r="L81"/>
      <c r="M81" s="78"/>
    </row>
    <row r="82" spans="1:13" ht="13.5" thickBot="1">
      <c r="A82" s="79"/>
      <c r="B82" s="80"/>
      <c r="C82" s="80"/>
      <c r="D82" s="80"/>
      <c r="E82" s="80"/>
      <c r="F82" s="80"/>
      <c r="G82" s="80"/>
      <c r="H82" s="81"/>
      <c r="I82" s="81"/>
      <c r="J82" s="81"/>
      <c r="K82" s="81"/>
      <c r="L82" s="81"/>
      <c r="M82" s="82"/>
    </row>
    <row r="83" spans="1:13" ht="13.5" thickTop="1"/>
    <row r="85" spans="1:13">
      <c r="B85" s="103" t="s">
        <v>132</v>
      </c>
    </row>
    <row r="90" spans="1:13">
      <c r="B90" t="s">
        <v>121</v>
      </c>
      <c r="C90" s="98" t="s">
        <v>9</v>
      </c>
      <c r="D90" s="98"/>
    </row>
  </sheetData>
  <sheetProtection selectLockedCells="1" selectUnlockedCells="1"/>
  <mergeCells count="4">
    <mergeCell ref="A2:M2"/>
    <mergeCell ref="A3:M3"/>
    <mergeCell ref="A4:M4"/>
    <mergeCell ref="A5:M5"/>
  </mergeCells>
  <phoneticPr fontId="4" type="noConversion"/>
  <pageMargins left="0.75" right="0.75" top="1" bottom="1" header="0.5" footer="0.5"/>
  <pageSetup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IV95"/>
  <sheetViews>
    <sheetView view="pageBreakPreview" topLeftCell="A10" zoomScaleNormal="75" workbookViewId="0">
      <selection activeCell="B20" sqref="B20"/>
    </sheetView>
  </sheetViews>
  <sheetFormatPr defaultColWidth="10.28515625" defaultRowHeight="12.75"/>
  <cols>
    <col min="1" max="1" width="4.140625" style="12" customWidth="1"/>
    <col min="2" max="2" width="16.140625" style="12" customWidth="1"/>
    <col min="3" max="3" width="17.5703125" style="12" customWidth="1"/>
    <col min="4" max="4" width="11.5703125" style="12" customWidth="1"/>
    <col min="5" max="6" width="12.5703125" style="12" customWidth="1"/>
    <col min="7" max="7" width="10.28515625" style="12" customWidth="1"/>
    <col min="8" max="8" width="4" style="12" customWidth="1"/>
    <col min="9" max="10" width="10.28515625" style="12" customWidth="1"/>
    <col min="11" max="11" width="14.42578125" style="12" customWidth="1"/>
    <col min="12" max="12" width="22" style="12" customWidth="1"/>
    <col min="13" max="13" width="20.85546875" style="12" customWidth="1"/>
    <col min="14" max="16384" width="10.28515625" style="12"/>
  </cols>
  <sheetData>
    <row r="1" spans="1:256" ht="13.5" thickTop="1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256" ht="18">
      <c r="A2" s="126" t="s">
        <v>19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  <c r="N2" s="1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</row>
    <row r="3" spans="1:256" ht="20.25">
      <c r="A3" s="129" t="s">
        <v>103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  <c r="N3" s="1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spans="1:256" ht="18">
      <c r="A4" s="132" t="s">
        <v>20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1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21" thickBot="1">
      <c r="A5" s="135" t="s">
        <v>101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  <c r="N5" s="1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</row>
    <row r="6" spans="1:256" ht="13.5" thickTop="1">
      <c r="A6" s="66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67"/>
      <c r="N6" s="13"/>
    </row>
    <row r="7" spans="1:256">
      <c r="A7" s="68"/>
      <c r="L7" s="13" t="s">
        <v>21</v>
      </c>
      <c r="M7" s="102">
        <f>'Meal Breakdown'!$B$7</f>
        <v>0</v>
      </c>
    </row>
    <row r="8" spans="1:256">
      <c r="A8" s="68"/>
      <c r="M8" s="69"/>
    </row>
    <row r="9" spans="1:256">
      <c r="A9" s="68" t="s">
        <v>22</v>
      </c>
      <c r="C9" s="99"/>
      <c r="D9" s="18"/>
      <c r="E9" s="18"/>
      <c r="F9" s="18"/>
      <c r="G9" s="18"/>
      <c r="I9" s="12" t="s">
        <v>23</v>
      </c>
      <c r="K9" s="99"/>
      <c r="L9" s="18"/>
      <c r="M9" s="70"/>
    </row>
    <row r="10" spans="1:256">
      <c r="A10" s="68"/>
      <c r="M10" s="69"/>
    </row>
    <row r="11" spans="1:256">
      <c r="A11" s="68" t="s">
        <v>24</v>
      </c>
      <c r="C11" s="99"/>
      <c r="D11" s="18"/>
      <c r="E11" s="18"/>
      <c r="F11" s="18"/>
      <c r="G11" s="18"/>
      <c r="I11" s="12" t="s">
        <v>25</v>
      </c>
      <c r="K11" s="99"/>
      <c r="L11" s="18"/>
      <c r="M11" s="70"/>
    </row>
    <row r="12" spans="1:256">
      <c r="A12" s="68"/>
      <c r="M12" s="69"/>
    </row>
    <row r="13" spans="1:256">
      <c r="A13" s="68" t="s">
        <v>26</v>
      </c>
      <c r="C13" s="100"/>
      <c r="D13" s="18"/>
      <c r="E13" s="18"/>
      <c r="F13" s="18"/>
      <c r="G13" s="18"/>
      <c r="I13" s="12" t="s">
        <v>27</v>
      </c>
      <c r="K13" s="100"/>
      <c r="L13" s="20"/>
      <c r="M13" s="70"/>
    </row>
    <row r="14" spans="1:256">
      <c r="A14" s="68"/>
      <c r="M14" s="69"/>
    </row>
    <row r="15" spans="1:256">
      <c r="A15" s="68" t="s">
        <v>28</v>
      </c>
      <c r="C15" s="105"/>
      <c r="D15" s="18"/>
      <c r="E15" s="18"/>
      <c r="F15" s="18"/>
      <c r="G15" s="18"/>
      <c r="I15" s="12" t="s">
        <v>29</v>
      </c>
      <c r="K15" s="105"/>
      <c r="L15" s="18"/>
      <c r="M15" s="70"/>
    </row>
    <row r="16" spans="1:256" ht="13.5" thickBot="1">
      <c r="A16" s="68"/>
      <c r="M16" s="69"/>
    </row>
    <row r="17" spans="1:13" ht="14.25" thickTop="1" thickBot="1">
      <c r="A17" s="71" t="s">
        <v>30</v>
      </c>
      <c r="B17" s="22"/>
      <c r="C17" s="23"/>
      <c r="E17" s="24" t="s">
        <v>31</v>
      </c>
      <c r="F17" s="25"/>
      <c r="G17" s="25"/>
      <c r="H17" s="25"/>
      <c r="I17" s="25"/>
      <c r="J17" s="25"/>
      <c r="K17" s="25"/>
      <c r="L17" s="26"/>
      <c r="M17" s="69"/>
    </row>
    <row r="18" spans="1:13" ht="14.25" thickTop="1" thickBot="1">
      <c r="A18" s="68"/>
      <c r="E18" s="27" t="s">
        <v>32</v>
      </c>
      <c r="F18" s="28"/>
      <c r="G18" s="28"/>
      <c r="H18" s="28"/>
      <c r="I18" s="28"/>
      <c r="J18" s="28"/>
      <c r="K18" s="28"/>
      <c r="L18" s="29"/>
      <c r="M18" s="69"/>
    </row>
    <row r="19" spans="1:13" ht="13.5" thickTop="1">
      <c r="A19" s="68"/>
      <c r="M19" s="69"/>
    </row>
    <row r="20" spans="1:13">
      <c r="A20" s="68"/>
      <c r="B20" s="12" t="s">
        <v>33</v>
      </c>
      <c r="F20" s="87"/>
      <c r="G20" s="12" t="str">
        <f>'Travel Reimbursement'!G20</f>
        <v>MILES AT $0.7 PER MILE</v>
      </c>
      <c r="J20" s="12" t="s">
        <v>117</v>
      </c>
      <c r="L20" s="30">
        <f>F20*'Travel Reimbursement'!O3</f>
        <v>0</v>
      </c>
      <c r="M20" s="69"/>
    </row>
    <row r="21" spans="1:13">
      <c r="A21" s="68"/>
      <c r="L21" s="72"/>
      <c r="M21" s="69"/>
    </row>
    <row r="22" spans="1:13">
      <c r="A22" s="68"/>
      <c r="B22" s="12" t="s">
        <v>34</v>
      </c>
      <c r="F22" s="87"/>
      <c r="G22" s="12" t="str">
        <f>'Travel Reimbursement'!G20</f>
        <v>MILES AT $0.7 PER MILE</v>
      </c>
      <c r="J22" s="12" t="s">
        <v>117</v>
      </c>
      <c r="L22" s="32">
        <f>F22*'Travel Reimbursement'!O3</f>
        <v>0</v>
      </c>
      <c r="M22" s="69"/>
    </row>
    <row r="23" spans="1:13">
      <c r="A23" s="68"/>
      <c r="L23" s="72"/>
      <c r="M23" s="69"/>
    </row>
    <row r="24" spans="1:13">
      <c r="A24" s="68"/>
      <c r="B24" s="12" t="s">
        <v>35</v>
      </c>
      <c r="L24" s="88"/>
      <c r="M24" s="69"/>
    </row>
    <row r="25" spans="1:13">
      <c r="A25" s="68"/>
      <c r="L25" s="72"/>
      <c r="M25" s="69"/>
    </row>
    <row r="26" spans="1:13">
      <c r="A26" s="68"/>
      <c r="B26" s="12" t="s">
        <v>36</v>
      </c>
      <c r="E26" s="87"/>
      <c r="F26" s="87"/>
      <c r="G26" s="87"/>
      <c r="H26" s="87"/>
      <c r="I26" s="87"/>
      <c r="L26" s="72"/>
      <c r="M26" s="69"/>
    </row>
    <row r="27" spans="1:13">
      <c r="A27" s="68"/>
      <c r="L27" s="72"/>
      <c r="M27" s="69"/>
    </row>
    <row r="28" spans="1:13">
      <c r="A28" s="68"/>
      <c r="B28" s="12" t="s">
        <v>37</v>
      </c>
      <c r="E28" s="89"/>
      <c r="L28" s="72"/>
      <c r="M28" s="69"/>
    </row>
    <row r="29" spans="1:13">
      <c r="A29" s="68"/>
      <c r="L29" s="72"/>
      <c r="M29" s="69"/>
    </row>
    <row r="30" spans="1:13">
      <c r="A30" s="68"/>
      <c r="B30" s="12" t="s">
        <v>38</v>
      </c>
      <c r="L30" s="72"/>
      <c r="M30" s="73">
        <f>SUM(L20:L24)</f>
        <v>0</v>
      </c>
    </row>
    <row r="31" spans="1:13" ht="13.5" thickBot="1">
      <c r="A31" s="68"/>
      <c r="L31" s="72"/>
      <c r="M31" s="69"/>
    </row>
    <row r="32" spans="1:13" ht="14.25" thickTop="1" thickBot="1">
      <c r="A32" s="71" t="s">
        <v>39</v>
      </c>
      <c r="B32" s="23"/>
      <c r="L32" s="72"/>
      <c r="M32" s="69"/>
    </row>
    <row r="33" spans="1:13" ht="13.5" thickTop="1">
      <c r="A33" s="68"/>
      <c r="L33" s="72"/>
      <c r="M33" s="69"/>
    </row>
    <row r="34" spans="1:13">
      <c r="A34" s="68"/>
      <c r="B34" s="12" t="s">
        <v>40</v>
      </c>
      <c r="C34" s="87"/>
      <c r="D34" s="12" t="s">
        <v>41</v>
      </c>
      <c r="E34" s="18"/>
      <c r="L34" s="32">
        <f>(C34*E34)</f>
        <v>0</v>
      </c>
      <c r="M34" s="69"/>
    </row>
    <row r="35" spans="1:13">
      <c r="A35" s="68"/>
      <c r="L35" s="72"/>
      <c r="M35" s="69"/>
    </row>
    <row r="36" spans="1:13">
      <c r="A36" s="68"/>
      <c r="B36" s="12" t="s">
        <v>42</v>
      </c>
      <c r="D36" s="87"/>
      <c r="E36" s="87"/>
      <c r="F36" s="87"/>
      <c r="G36" s="87"/>
      <c r="H36" s="87"/>
      <c r="I36" s="87"/>
      <c r="L36" s="88"/>
      <c r="M36" s="69"/>
    </row>
    <row r="37" spans="1:13">
      <c r="A37" s="68"/>
      <c r="L37" s="72"/>
      <c r="M37" s="69"/>
    </row>
    <row r="38" spans="1:13">
      <c r="A38" s="68"/>
      <c r="B38" s="12" t="s">
        <v>43</v>
      </c>
      <c r="L38" s="88"/>
      <c r="M38" s="69"/>
    </row>
    <row r="39" spans="1:13">
      <c r="A39" s="68"/>
      <c r="M39" s="69"/>
    </row>
    <row r="40" spans="1:13">
      <c r="A40" s="68"/>
      <c r="B40" s="12" t="s">
        <v>44</v>
      </c>
      <c r="D40" s="87"/>
      <c r="E40" s="87"/>
      <c r="F40" s="87"/>
      <c r="G40" s="87"/>
      <c r="H40" s="87"/>
      <c r="I40" s="87"/>
      <c r="M40" s="69"/>
    </row>
    <row r="41" spans="1:13">
      <c r="A41" s="68"/>
      <c r="M41" s="69"/>
    </row>
    <row r="42" spans="1:13">
      <c r="A42" s="68"/>
      <c r="B42" s="12" t="s">
        <v>45</v>
      </c>
      <c r="E42" s="89" t="s">
        <v>133</v>
      </c>
      <c r="M42" s="69"/>
    </row>
    <row r="43" spans="1:13">
      <c r="A43" s="68"/>
      <c r="M43" s="69"/>
    </row>
    <row r="44" spans="1:13">
      <c r="A44" s="68"/>
      <c r="B44" s="12" t="s">
        <v>46</v>
      </c>
      <c r="M44" s="73">
        <f>SUM(L34-L36+L38)</f>
        <v>0</v>
      </c>
    </row>
    <row r="45" spans="1:13" ht="13.5" thickBot="1">
      <c r="A45" s="68"/>
      <c r="M45" s="69"/>
    </row>
    <row r="46" spans="1:13" ht="14.25" thickTop="1" thickBot="1">
      <c r="A46" s="71" t="s">
        <v>47</v>
      </c>
      <c r="B46" s="22"/>
      <c r="C46" s="22"/>
      <c r="D46" s="22"/>
      <c r="E46" s="23"/>
      <c r="M46" s="69"/>
    </row>
    <row r="47" spans="1:13" ht="13.5" thickTop="1">
      <c r="A47" s="68"/>
      <c r="M47" s="69"/>
    </row>
    <row r="48" spans="1:13">
      <c r="A48" s="68"/>
      <c r="B48" s="12" t="s">
        <v>48</v>
      </c>
      <c r="L48" s="90"/>
      <c r="M48" s="69"/>
    </row>
    <row r="49" spans="1:13">
      <c r="A49" s="68"/>
      <c r="B49" s="12" t="s">
        <v>49</v>
      </c>
      <c r="L49" s="90"/>
      <c r="M49" s="69"/>
    </row>
    <row r="50" spans="1:13">
      <c r="A50" s="68"/>
      <c r="B50" s="12" t="s">
        <v>50</v>
      </c>
      <c r="E50" s="89"/>
      <c r="L50" s="34"/>
      <c r="M50" s="69"/>
    </row>
    <row r="51" spans="1:13">
      <c r="A51" s="68"/>
      <c r="B51" s="12" t="s">
        <v>51</v>
      </c>
      <c r="L51" s="90"/>
      <c r="M51" s="69"/>
    </row>
    <row r="52" spans="1:13">
      <c r="A52" s="68"/>
      <c r="B52" s="12" t="s">
        <v>52</v>
      </c>
      <c r="L52" s="90"/>
      <c r="M52" s="69"/>
    </row>
    <row r="53" spans="1:13">
      <c r="A53" s="68"/>
      <c r="B53" s="12" t="s">
        <v>53</v>
      </c>
      <c r="L53" s="90"/>
      <c r="M53" s="69"/>
    </row>
    <row r="54" spans="1:13">
      <c r="A54" s="68"/>
      <c r="M54" s="69"/>
    </row>
    <row r="55" spans="1:13">
      <c r="A55" s="68"/>
      <c r="B55" s="12" t="s">
        <v>54</v>
      </c>
      <c r="M55" s="73">
        <f>SUM(L48:L54)</f>
        <v>0</v>
      </c>
    </row>
    <row r="56" spans="1:13">
      <c r="A56" s="68"/>
      <c r="M56" s="74"/>
    </row>
    <row r="57" spans="1:13">
      <c r="A57" s="68"/>
      <c r="F57" s="36" t="s">
        <v>55</v>
      </c>
      <c r="M57" s="73">
        <f>SUM(M30:M55)</f>
        <v>0</v>
      </c>
    </row>
    <row r="58" spans="1:13">
      <c r="A58" s="68"/>
      <c r="M58" s="69"/>
    </row>
    <row r="59" spans="1:13">
      <c r="A59" s="68"/>
      <c r="B59" s="37" t="s">
        <v>105</v>
      </c>
      <c r="F59" s="109"/>
      <c r="G59" s="87"/>
      <c r="H59" s="87"/>
      <c r="I59" s="87"/>
      <c r="J59" s="87"/>
      <c r="K59" s="87"/>
      <c r="M59" s="75"/>
    </row>
    <row r="60" spans="1:13">
      <c r="A60" s="68"/>
      <c r="M60" s="69"/>
    </row>
    <row r="61" spans="1:13">
      <c r="A61" s="68"/>
      <c r="B61" s="37" t="s">
        <v>107</v>
      </c>
      <c r="M61" s="91">
        <v>0</v>
      </c>
    </row>
    <row r="62" spans="1:13">
      <c r="A62" s="68"/>
      <c r="M62" s="69"/>
    </row>
    <row r="63" spans="1:13" ht="16.5" thickBot="1">
      <c r="A63" s="76" t="s">
        <v>57</v>
      </c>
      <c r="B63" s="39"/>
      <c r="C63" s="39"/>
      <c r="M63" s="77">
        <f>(M57-M59-M61)</f>
        <v>0</v>
      </c>
    </row>
    <row r="64" spans="1:13" ht="13.5" thickTop="1">
      <c r="A64" s="83"/>
      <c r="B64"/>
      <c r="C64"/>
      <c r="D64"/>
      <c r="E64"/>
      <c r="F64"/>
      <c r="G64"/>
      <c r="H64"/>
      <c r="I64"/>
      <c r="J64"/>
      <c r="K64"/>
      <c r="L64"/>
      <c r="M64" s="78"/>
    </row>
    <row r="65" spans="1:16">
      <c r="A65" s="83"/>
      <c r="B65"/>
      <c r="C65"/>
      <c r="D65"/>
      <c r="E65"/>
      <c r="F65"/>
      <c r="G65"/>
      <c r="H65"/>
      <c r="I65"/>
      <c r="J65"/>
      <c r="K65"/>
      <c r="L65"/>
      <c r="M65" s="78"/>
    </row>
    <row r="66" spans="1:16">
      <c r="A66" s="83"/>
      <c r="B66"/>
      <c r="C66"/>
      <c r="D66"/>
      <c r="E66"/>
      <c r="F66"/>
      <c r="G66"/>
      <c r="H66"/>
      <c r="I66"/>
      <c r="J66"/>
      <c r="K66"/>
      <c r="L66"/>
      <c r="M66" s="78"/>
    </row>
    <row r="67" spans="1:16">
      <c r="A67" s="83"/>
      <c r="B67"/>
      <c r="C67"/>
      <c r="D67"/>
      <c r="E67"/>
      <c r="F67"/>
      <c r="G67"/>
      <c r="H67"/>
      <c r="I67"/>
      <c r="J67"/>
      <c r="K67"/>
      <c r="L67"/>
      <c r="M67" s="78"/>
    </row>
    <row r="68" spans="1:16">
      <c r="A68" s="83"/>
      <c r="B68"/>
      <c r="C68"/>
      <c r="D68"/>
      <c r="E68"/>
      <c r="F68"/>
      <c r="G68"/>
      <c r="H68"/>
      <c r="I68"/>
      <c r="J68"/>
      <c r="K68"/>
      <c r="L68"/>
      <c r="M68" s="78"/>
    </row>
    <row r="69" spans="1:16">
      <c r="A69" s="83"/>
      <c r="B69"/>
      <c r="C69"/>
      <c r="D69"/>
      <c r="E69"/>
      <c r="F69"/>
      <c r="G69"/>
      <c r="H69"/>
      <c r="I69"/>
      <c r="J69"/>
      <c r="K69"/>
      <c r="L69"/>
      <c r="M69" s="78"/>
    </row>
    <row r="70" spans="1:16">
      <c r="A70" s="83"/>
      <c r="B70"/>
      <c r="C70"/>
      <c r="D70"/>
      <c r="E70"/>
      <c r="F70"/>
      <c r="G70"/>
      <c r="H70"/>
      <c r="I70"/>
      <c r="J70"/>
      <c r="K70"/>
      <c r="L70"/>
      <c r="M70" s="78"/>
    </row>
    <row r="71" spans="1:16">
      <c r="A71" s="83"/>
      <c r="B71"/>
      <c r="C71"/>
      <c r="D71"/>
      <c r="E71"/>
      <c r="F71"/>
      <c r="G71"/>
      <c r="H71"/>
      <c r="I71"/>
      <c r="J71"/>
      <c r="K71"/>
      <c r="L71"/>
      <c r="M71" s="78"/>
    </row>
    <row r="72" spans="1:16">
      <c r="A72" s="83"/>
      <c r="B72"/>
      <c r="C72"/>
      <c r="D72"/>
      <c r="E72"/>
      <c r="F72"/>
      <c r="G72"/>
      <c r="H72"/>
      <c r="I72"/>
      <c r="J72"/>
      <c r="K72"/>
      <c r="L72"/>
      <c r="M72" s="78"/>
    </row>
    <row r="73" spans="1:16">
      <c r="A73" s="83"/>
      <c r="B73"/>
      <c r="C73"/>
      <c r="D73"/>
      <c r="E73"/>
      <c r="F73"/>
      <c r="G73"/>
      <c r="H73"/>
      <c r="I73"/>
      <c r="J73"/>
      <c r="K73"/>
      <c r="L73"/>
      <c r="M73" s="78"/>
    </row>
    <row r="74" spans="1:16">
      <c r="A74" s="83"/>
      <c r="B74"/>
      <c r="C74"/>
      <c r="D74"/>
      <c r="E74"/>
      <c r="F74"/>
      <c r="G74"/>
      <c r="H74"/>
      <c r="I74"/>
      <c r="J74"/>
      <c r="K74"/>
      <c r="L74"/>
      <c r="M74" s="78"/>
      <c r="N74" s="13"/>
      <c r="O74" s="13"/>
      <c r="P74" s="13"/>
    </row>
    <row r="75" spans="1:16">
      <c r="A75" s="83"/>
      <c r="B75"/>
      <c r="C75"/>
      <c r="D75"/>
      <c r="E75"/>
      <c r="F75"/>
      <c r="G75"/>
      <c r="H75"/>
      <c r="I75"/>
      <c r="J75"/>
      <c r="K75"/>
      <c r="L75"/>
      <c r="M75" s="78"/>
    </row>
    <row r="76" spans="1:16">
      <c r="A76" s="83"/>
      <c r="B76"/>
      <c r="C76"/>
      <c r="D76"/>
      <c r="E76"/>
      <c r="F76"/>
      <c r="G76"/>
      <c r="H76"/>
      <c r="I76"/>
      <c r="J76"/>
      <c r="K76"/>
      <c r="L76"/>
      <c r="M76" s="78"/>
    </row>
    <row r="77" spans="1:16">
      <c r="A77" s="83"/>
      <c r="B77"/>
      <c r="C77"/>
      <c r="D77"/>
      <c r="E77"/>
      <c r="F77"/>
      <c r="G77"/>
      <c r="H77"/>
      <c r="I77"/>
      <c r="J77"/>
      <c r="K77"/>
      <c r="L77"/>
      <c r="M77" s="78"/>
    </row>
    <row r="78" spans="1:16">
      <c r="A78" s="83"/>
      <c r="B78"/>
      <c r="C78"/>
      <c r="D78"/>
      <c r="E78"/>
      <c r="F78"/>
      <c r="G78"/>
      <c r="H78"/>
      <c r="I78"/>
      <c r="J78"/>
      <c r="K78"/>
      <c r="L78"/>
      <c r="M78" s="78"/>
    </row>
    <row r="79" spans="1:16">
      <c r="A79" s="83"/>
      <c r="B79"/>
      <c r="C79"/>
      <c r="D79"/>
      <c r="E79"/>
      <c r="F79"/>
      <c r="G79"/>
      <c r="H79"/>
      <c r="I79"/>
      <c r="J79"/>
      <c r="K79"/>
      <c r="L79"/>
      <c r="M79" s="78"/>
    </row>
    <row r="80" spans="1:16">
      <c r="A80" s="83"/>
      <c r="B80"/>
      <c r="C80"/>
      <c r="D80"/>
      <c r="E80"/>
      <c r="F80"/>
      <c r="G80"/>
      <c r="H80"/>
      <c r="I80"/>
      <c r="J80"/>
      <c r="K80"/>
      <c r="L80"/>
      <c r="M80" s="78"/>
    </row>
    <row r="81" spans="1:13">
      <c r="A81" s="83"/>
      <c r="B81"/>
      <c r="C81"/>
      <c r="D81"/>
      <c r="E81"/>
      <c r="F81"/>
      <c r="G81"/>
      <c r="H81"/>
      <c r="I81"/>
      <c r="J81"/>
      <c r="K81"/>
      <c r="L81"/>
      <c r="M81" s="78"/>
    </row>
    <row r="82" spans="1:13">
      <c r="A82" s="83"/>
      <c r="B82"/>
      <c r="C82"/>
      <c r="D82"/>
      <c r="E82"/>
      <c r="F82"/>
      <c r="G82"/>
      <c r="H82"/>
      <c r="I82"/>
      <c r="J82"/>
      <c r="K82"/>
      <c r="L82"/>
      <c r="M82" s="78"/>
    </row>
    <row r="83" spans="1:13">
      <c r="A83" s="83"/>
      <c r="B83"/>
      <c r="C83"/>
      <c r="D83"/>
      <c r="E83"/>
      <c r="F83"/>
      <c r="G83"/>
      <c r="H83"/>
      <c r="I83"/>
      <c r="J83"/>
      <c r="K83"/>
      <c r="L83"/>
      <c r="M83" s="78"/>
    </row>
    <row r="84" spans="1:13" ht="13.5" thickBot="1">
      <c r="A84" s="84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6"/>
    </row>
    <row r="85" spans="1:13" ht="13.5" thickTop="1"/>
    <row r="87" spans="1:13">
      <c r="B87" s="103" t="s">
        <v>132</v>
      </c>
    </row>
    <row r="95" spans="1:13">
      <c r="B95" t="s">
        <v>121</v>
      </c>
      <c r="C95" s="98" t="s">
        <v>9</v>
      </c>
      <c r="D95" s="98"/>
    </row>
  </sheetData>
  <sheetProtection selectLockedCells="1" selectUnlockedCells="1"/>
  <mergeCells count="4">
    <mergeCell ref="A2:M2"/>
    <mergeCell ref="A3:M3"/>
    <mergeCell ref="A4:M4"/>
    <mergeCell ref="A5:M5"/>
  </mergeCells>
  <phoneticPr fontId="4" type="noConversion"/>
  <pageMargins left="0.75" right="0.75" top="1" bottom="1" header="0.5" footer="0.5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Checklist</vt:lpstr>
      <vt:lpstr>Meal Breakdown</vt:lpstr>
      <vt:lpstr>Travel Reimbursement</vt:lpstr>
      <vt:lpstr>Travel Advance</vt:lpstr>
      <vt:lpstr>Travel Final</vt:lpstr>
      <vt:lpstr>Instructions!Print_Area</vt:lpstr>
      <vt:lpstr>'Meal Breakdown'!Print_Area</vt:lpstr>
      <vt:lpstr>'Travel Advance'!Print_Area</vt:lpstr>
      <vt:lpstr>'Travel Final'!Print_Area</vt:lpstr>
      <vt:lpstr>'Travel Reimbursement'!Print_Area</vt:lpstr>
    </vt:vector>
  </TitlesOfParts>
  <Company>Escambia County Clerk of Courts and Comptroller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raniedzw</dc:creator>
  <cp:lastModifiedBy>Betsy Wooten (COC)</cp:lastModifiedBy>
  <cp:lastPrinted>2019-05-29T21:41:18Z</cp:lastPrinted>
  <dcterms:created xsi:type="dcterms:W3CDTF">2010-02-10T14:57:14Z</dcterms:created>
  <dcterms:modified xsi:type="dcterms:W3CDTF">2025-01-08T20:00:26Z</dcterms:modified>
</cp:coreProperties>
</file>